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605" windowHeight="9435" activeTab="0"/>
  </bookViews>
  <sheets>
    <sheet name="Расписание" sheetId="1" r:id="rId1"/>
    <sheet name="Очки" sheetId="2" r:id="rId2"/>
    <sheet name="Лист3" sheetId="3" r:id="rId3"/>
  </sheets>
  <definedNames>
    <definedName name="_xlnm.Print_Area" localSheetId="0">'Расписание'!$A$1:$Z$43</definedName>
  </definedNames>
  <calcPr fullCalcOnLoad="1"/>
</workbook>
</file>

<file path=xl/sharedStrings.xml><?xml version="1.0" encoding="utf-8"?>
<sst xmlns="http://schemas.openxmlformats.org/spreadsheetml/2006/main" count="608" uniqueCount="116">
  <si>
    <t>Понедельник</t>
  </si>
  <si>
    <t>Вторник</t>
  </si>
  <si>
    <t>Среда</t>
  </si>
  <si>
    <t>Четверг</t>
  </si>
  <si>
    <t>Пятница</t>
  </si>
  <si>
    <t>Суббота</t>
  </si>
  <si>
    <t>история</t>
  </si>
  <si>
    <t>ф-ра</t>
  </si>
  <si>
    <t>ОБЖ</t>
  </si>
  <si>
    <t>русский</t>
  </si>
  <si>
    <t>физика</t>
  </si>
  <si>
    <t>химия</t>
  </si>
  <si>
    <t>9а</t>
  </si>
  <si>
    <t>10а</t>
  </si>
  <si>
    <t>МХК</t>
  </si>
  <si>
    <t>5в</t>
  </si>
  <si>
    <t>музыка</t>
  </si>
  <si>
    <t>география</t>
  </si>
  <si>
    <t>9б</t>
  </si>
  <si>
    <t>10б</t>
  </si>
  <si>
    <t>11а</t>
  </si>
  <si>
    <t>биология</t>
  </si>
  <si>
    <t>5г</t>
  </si>
  <si>
    <t>9в</t>
  </si>
  <si>
    <t>11б</t>
  </si>
  <si>
    <t>5д</t>
  </si>
  <si>
    <t>технология</t>
  </si>
  <si>
    <t>7а</t>
  </si>
  <si>
    <t>7б</t>
  </si>
  <si>
    <t>7в</t>
  </si>
  <si>
    <t>7г</t>
  </si>
  <si>
    <t>7д</t>
  </si>
  <si>
    <t>матем.</t>
  </si>
  <si>
    <t>ин.яз.</t>
  </si>
  <si>
    <t>литер.</t>
  </si>
  <si>
    <t>ИЗО</t>
  </si>
  <si>
    <t>информ.</t>
  </si>
  <si>
    <t>обществ.</t>
  </si>
  <si>
    <t>5а</t>
  </si>
  <si>
    <t>5б</t>
  </si>
  <si>
    <t>5е</t>
  </si>
  <si>
    <t>9г</t>
  </si>
  <si>
    <t>матем.в игр</t>
  </si>
  <si>
    <t>русский (э)</t>
  </si>
  <si>
    <t>матем. (э)</t>
  </si>
  <si>
    <t>ПН</t>
  </si>
  <si>
    <t>ВТ</t>
  </si>
  <si>
    <t>СР</t>
  </si>
  <si>
    <t>ЧТ</t>
  </si>
  <si>
    <t>ПТ</t>
  </si>
  <si>
    <t>СБ</t>
  </si>
  <si>
    <t>10в</t>
  </si>
  <si>
    <t>9д</t>
  </si>
  <si>
    <t>6а</t>
  </si>
  <si>
    <t>6б</t>
  </si>
  <si>
    <t>6в</t>
  </si>
  <si>
    <t>6г</t>
  </si>
  <si>
    <t>6д</t>
  </si>
  <si>
    <t>6е</t>
  </si>
  <si>
    <t>7е</t>
  </si>
  <si>
    <t>Кабинет № 311</t>
  </si>
  <si>
    <t>Кабинет № 317</t>
  </si>
  <si>
    <t>Кабинет № 102</t>
  </si>
  <si>
    <t>Ситникова Юлия Максимовна</t>
  </si>
  <si>
    <t>Гордеева Елена Раилевна</t>
  </si>
  <si>
    <t>Бринева Александра Михайловна</t>
  </si>
  <si>
    <t>Еруцкая Анастасия Романовна</t>
  </si>
  <si>
    <t>Панова Татьяна Юрьевна</t>
  </si>
  <si>
    <t>Кобелева Юлия Николаевна</t>
  </si>
  <si>
    <t>Кабинет № 309</t>
  </si>
  <si>
    <t>Кабинет № 308</t>
  </si>
  <si>
    <t>Кабинет № 115</t>
  </si>
  <si>
    <r>
      <t xml:space="preserve">                                           Утверждаю:       Директор МАОУ "СОШ №152 г. Челябинска"                                     /Баранова Л.В./             </t>
    </r>
    <r>
      <rPr>
        <b/>
        <sz val="22"/>
        <rFont val="Times New Roman"/>
        <family val="1"/>
      </rPr>
      <t>1 полугодие 2020-2021 уч.год                                            2 смена</t>
    </r>
  </si>
  <si>
    <t>Фаткуллина Альфия Ринатовна</t>
  </si>
  <si>
    <t>Кабинет № 315</t>
  </si>
  <si>
    <t>Кабинет № 316</t>
  </si>
  <si>
    <t>Емелина Валентина Алексеевна</t>
  </si>
  <si>
    <t>Кабинет № 310</t>
  </si>
  <si>
    <t>Кабинет № 301</t>
  </si>
  <si>
    <t>Жмаева Анна Евгеньевна</t>
  </si>
  <si>
    <t>Сергеевна Марина Геннадьевна</t>
  </si>
  <si>
    <t>Кабинет № 320</t>
  </si>
  <si>
    <t>Котнова Елена Владимировна</t>
  </si>
  <si>
    <t>Кабинет № 302</t>
  </si>
  <si>
    <t>ин.яз.(д)</t>
  </si>
  <si>
    <t>ИЗО(д)</t>
  </si>
  <si>
    <t>история(д)</t>
  </si>
  <si>
    <t>матем.(д)</t>
  </si>
  <si>
    <t>ф-ра(д)</t>
  </si>
  <si>
    <t>русский(д)</t>
  </si>
  <si>
    <t>ДИСТАНТ</t>
  </si>
  <si>
    <t xml:space="preserve">русский </t>
  </si>
  <si>
    <t xml:space="preserve">информ. </t>
  </si>
  <si>
    <t>география(д)</t>
  </si>
  <si>
    <t>литер.(д)</t>
  </si>
  <si>
    <t xml:space="preserve">ин.яз. </t>
  </si>
  <si>
    <t xml:space="preserve">матем. </t>
  </si>
  <si>
    <t xml:space="preserve">история </t>
  </si>
  <si>
    <t>род.литер.</t>
  </si>
  <si>
    <t>108/201</t>
  </si>
  <si>
    <t>307/315</t>
  </si>
  <si>
    <t>307/310</t>
  </si>
  <si>
    <t>301/317</t>
  </si>
  <si>
    <t>308/318</t>
  </si>
  <si>
    <t>102/308</t>
  </si>
  <si>
    <t>308/320</t>
  </si>
  <si>
    <t>302/307</t>
  </si>
  <si>
    <t>307/308</t>
  </si>
  <si>
    <t>308/317</t>
  </si>
  <si>
    <t>114/119</t>
  </si>
  <si>
    <t>114/115</t>
  </si>
  <si>
    <t>13-15</t>
  </si>
  <si>
    <t>14-00</t>
  </si>
  <si>
    <t>Дьяконов Игорь Иванович</t>
  </si>
  <si>
    <t>307/317</t>
  </si>
  <si>
    <t>307/318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</si>
</sst>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F800]dddd\,\ mmmm\ dd\,\ 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left" vertical="top"/>
    </xf>
    <xf numFmtId="0" fontId="9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 vertical="top"/>
    </xf>
    <xf numFmtId="0" fontId="9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 vertical="top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3" xfId="0" applyFont="1" applyBorder="1" applyAlignment="1">
      <alignment horizontal="left" vertical="top"/>
    </xf>
    <xf numFmtId="0" fontId="9" fillId="0" borderId="4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0" fontId="9" fillId="0" borderId="46" xfId="0" applyFon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textRotation="90"/>
    </xf>
    <xf numFmtId="0" fontId="4" fillId="0" borderId="50" xfId="0" applyFont="1" applyBorder="1" applyAlignment="1">
      <alignment horizontal="left" vertical="center" textRotation="90"/>
    </xf>
    <xf numFmtId="0" fontId="4" fillId="0" borderId="51" xfId="0" applyFont="1" applyBorder="1" applyAlignment="1">
      <alignment horizontal="left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6" fillId="10" borderId="15" xfId="0" applyFont="1" applyFill="1" applyBorder="1" applyAlignment="1">
      <alignment horizontal="left"/>
    </xf>
    <xf numFmtId="0" fontId="6" fillId="10" borderId="16" xfId="0" applyFont="1" applyFill="1" applyBorder="1" applyAlignment="1">
      <alignment horizontal="left"/>
    </xf>
    <xf numFmtId="0" fontId="6" fillId="10" borderId="24" xfId="0" applyFont="1" applyFill="1" applyBorder="1" applyAlignment="1">
      <alignment horizontal="left"/>
    </xf>
    <xf numFmtId="0" fontId="6" fillId="10" borderId="54" xfId="0" applyFont="1" applyFill="1" applyBorder="1" applyAlignment="1">
      <alignment horizontal="left"/>
    </xf>
    <xf numFmtId="0" fontId="9" fillId="10" borderId="24" xfId="0" applyFont="1" applyFill="1" applyBorder="1" applyAlignment="1">
      <alignment horizontal="left"/>
    </xf>
    <xf numFmtId="0" fontId="8" fillId="10" borderId="28" xfId="0" applyFont="1" applyFill="1" applyBorder="1" applyAlignment="1">
      <alignment horizontal="center" vertical="center" textRotation="90"/>
    </xf>
    <xf numFmtId="0" fontId="9" fillId="10" borderId="17" xfId="0" applyFont="1" applyFill="1" applyBorder="1" applyAlignment="1">
      <alignment horizontal="left"/>
    </xf>
    <xf numFmtId="0" fontId="8" fillId="10" borderId="54" xfId="0" applyFont="1" applyFill="1" applyBorder="1" applyAlignment="1">
      <alignment horizontal="center" vertical="center" textRotation="90"/>
    </xf>
    <xf numFmtId="0" fontId="9" fillId="10" borderId="19" xfId="0" applyFont="1" applyFill="1" applyBorder="1" applyAlignment="1">
      <alignment horizontal="left"/>
    </xf>
    <xf numFmtId="0" fontId="8" fillId="10" borderId="49" xfId="0" applyFont="1" applyFill="1" applyBorder="1" applyAlignment="1">
      <alignment horizontal="center" vertical="center" textRotation="90"/>
    </xf>
    <xf numFmtId="0" fontId="8" fillId="10" borderId="55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Normal="175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1" sqref="O11:Z17"/>
    </sheetView>
  </sheetViews>
  <sheetFormatPr defaultColWidth="9.00390625" defaultRowHeight="12.75"/>
  <cols>
    <col min="1" max="1" width="2.875" style="1" customWidth="1"/>
    <col min="2" max="2" width="2.625" style="1" bestFit="1" customWidth="1"/>
    <col min="3" max="3" width="12.25390625" style="2" customWidth="1"/>
    <col min="4" max="4" width="7.625" style="2" customWidth="1"/>
    <col min="5" max="5" width="12.00390625" style="2" bestFit="1" customWidth="1"/>
    <col min="6" max="6" width="7.625" style="2" customWidth="1"/>
    <col min="7" max="7" width="11.125" style="2" customWidth="1"/>
    <col min="8" max="8" width="7.625" style="8" customWidth="1"/>
    <col min="9" max="9" width="12.00390625" style="2" bestFit="1" customWidth="1"/>
    <col min="10" max="10" width="7.625" style="2" customWidth="1"/>
    <col min="11" max="11" width="12.00390625" style="2" bestFit="1" customWidth="1"/>
    <col min="12" max="12" width="7.625" style="2" customWidth="1"/>
    <col min="13" max="13" width="12.00390625" style="2" bestFit="1" customWidth="1"/>
    <col min="14" max="14" width="7.625" style="2" customWidth="1"/>
    <col min="15" max="15" width="12.00390625" style="2" bestFit="1" customWidth="1"/>
    <col min="16" max="16" width="7.625" style="2" customWidth="1"/>
    <col min="17" max="17" width="12.00390625" style="2" bestFit="1" customWidth="1"/>
    <col min="18" max="18" width="7.625" style="2" customWidth="1"/>
    <col min="19" max="19" width="12.00390625" style="2" bestFit="1" customWidth="1"/>
    <col min="20" max="20" width="7.625" style="2" customWidth="1"/>
    <col min="21" max="21" width="12.00390625" style="2" bestFit="1" customWidth="1"/>
    <col min="22" max="22" width="7.625" style="2" customWidth="1"/>
    <col min="23" max="23" width="12.00390625" style="2" bestFit="1" customWidth="1"/>
    <col min="24" max="24" width="7.625" style="2" bestFit="1" customWidth="1"/>
    <col min="25" max="25" width="12.00390625" style="2" bestFit="1" customWidth="1"/>
    <col min="26" max="26" width="7.625" style="2" customWidth="1"/>
    <col min="27" max="38" width="7.00390625" style="0" customWidth="1"/>
  </cols>
  <sheetData>
    <row r="1" spans="1:26" ht="66" customHeight="1" thickBo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s="3" customFormat="1" ht="16.5" thickBot="1">
      <c r="A2" s="39"/>
      <c r="B2" s="40"/>
      <c r="C2" s="59" t="s">
        <v>53</v>
      </c>
      <c r="D2" s="58"/>
      <c r="E2" s="57" t="s">
        <v>54</v>
      </c>
      <c r="F2" s="58"/>
      <c r="G2" s="57" t="s">
        <v>55</v>
      </c>
      <c r="H2" s="58"/>
      <c r="I2" s="57" t="s">
        <v>56</v>
      </c>
      <c r="J2" s="58"/>
      <c r="K2" s="57" t="s">
        <v>57</v>
      </c>
      <c r="L2" s="58"/>
      <c r="M2" s="57" t="s">
        <v>58</v>
      </c>
      <c r="N2" s="58"/>
      <c r="O2" s="57" t="s">
        <v>27</v>
      </c>
      <c r="P2" s="58"/>
      <c r="Q2" s="57" t="s">
        <v>28</v>
      </c>
      <c r="R2" s="59"/>
      <c r="S2" s="57" t="s">
        <v>29</v>
      </c>
      <c r="T2" s="58"/>
      <c r="U2" s="57" t="s">
        <v>30</v>
      </c>
      <c r="V2" s="58"/>
      <c r="W2" s="57" t="s">
        <v>31</v>
      </c>
      <c r="X2" s="58"/>
      <c r="Y2" s="57" t="s">
        <v>59</v>
      </c>
      <c r="Z2" s="58"/>
    </row>
    <row r="3" spans="1:26" ht="12.75" customHeight="1">
      <c r="A3" s="64" t="s">
        <v>0</v>
      </c>
      <c r="B3" s="37"/>
      <c r="C3" s="82"/>
      <c r="D3" s="83"/>
      <c r="E3" s="82"/>
      <c r="F3" s="83"/>
      <c r="G3" s="82"/>
      <c r="H3" s="83"/>
      <c r="I3" s="82"/>
      <c r="J3" s="83"/>
      <c r="K3" s="82"/>
      <c r="L3" s="83"/>
      <c r="M3" s="82"/>
      <c r="N3" s="83"/>
      <c r="O3" s="28"/>
      <c r="P3" s="29"/>
      <c r="Q3" s="28"/>
      <c r="R3" s="29"/>
      <c r="S3" s="48" t="s">
        <v>111</v>
      </c>
      <c r="T3" s="29"/>
      <c r="U3" s="48"/>
      <c r="V3" s="29"/>
      <c r="W3" s="28"/>
      <c r="X3" s="29"/>
      <c r="Y3" s="48" t="s">
        <v>111</v>
      </c>
      <c r="Z3" s="29"/>
    </row>
    <row r="4" spans="1:26" ht="12.75" customHeight="1">
      <c r="A4" s="60"/>
      <c r="B4" s="37">
        <v>0</v>
      </c>
      <c r="C4" s="84"/>
      <c r="D4" s="85"/>
      <c r="E4" s="84"/>
      <c r="F4" s="85"/>
      <c r="G4" s="84"/>
      <c r="H4" s="85"/>
      <c r="I4" s="84"/>
      <c r="J4" s="85"/>
      <c r="K4" s="84"/>
      <c r="L4" s="85"/>
      <c r="M4" s="84"/>
      <c r="N4" s="85"/>
      <c r="O4" s="45" t="s">
        <v>112</v>
      </c>
      <c r="P4" s="29"/>
      <c r="Q4" s="45" t="s">
        <v>112</v>
      </c>
      <c r="R4" s="29"/>
      <c r="S4" s="28" t="s">
        <v>7</v>
      </c>
      <c r="T4" s="29"/>
      <c r="U4" s="45" t="s">
        <v>112</v>
      </c>
      <c r="V4" s="29"/>
      <c r="W4" s="45" t="s">
        <v>112</v>
      </c>
      <c r="X4" s="29"/>
      <c r="Y4" s="28" t="s">
        <v>32</v>
      </c>
      <c r="Z4" s="29">
        <v>321</v>
      </c>
    </row>
    <row r="5" spans="1:26" ht="12.75" customHeight="1">
      <c r="A5" s="60"/>
      <c r="B5" s="37">
        <v>1</v>
      </c>
      <c r="C5" s="86" t="s">
        <v>85</v>
      </c>
      <c r="D5" s="87" t="s">
        <v>90</v>
      </c>
      <c r="E5" s="88" t="s">
        <v>87</v>
      </c>
      <c r="F5" s="87" t="s">
        <v>90</v>
      </c>
      <c r="G5" s="88" t="s">
        <v>84</v>
      </c>
      <c r="H5" s="87" t="s">
        <v>90</v>
      </c>
      <c r="I5" s="86" t="s">
        <v>89</v>
      </c>
      <c r="J5" s="87" t="s">
        <v>90</v>
      </c>
      <c r="K5" s="86" t="s">
        <v>88</v>
      </c>
      <c r="L5" s="87" t="s">
        <v>90</v>
      </c>
      <c r="M5" s="86" t="s">
        <v>89</v>
      </c>
      <c r="N5" s="87" t="s">
        <v>90</v>
      </c>
      <c r="O5" s="18" t="s">
        <v>9</v>
      </c>
      <c r="P5" s="21">
        <v>316</v>
      </c>
      <c r="Q5" s="18" t="s">
        <v>32</v>
      </c>
      <c r="R5" s="21">
        <v>311</v>
      </c>
      <c r="S5" s="18" t="s">
        <v>6</v>
      </c>
      <c r="T5" s="21">
        <v>309</v>
      </c>
      <c r="U5" s="18" t="s">
        <v>32</v>
      </c>
      <c r="V5" s="21">
        <v>319</v>
      </c>
      <c r="W5" s="18" t="s">
        <v>7</v>
      </c>
      <c r="X5" s="21"/>
      <c r="Y5" s="18" t="s">
        <v>32</v>
      </c>
      <c r="Z5" s="21">
        <v>321</v>
      </c>
    </row>
    <row r="6" spans="1:26" ht="12.75">
      <c r="A6" s="60"/>
      <c r="B6" s="30">
        <v>2</v>
      </c>
      <c r="C6" s="86" t="s">
        <v>88</v>
      </c>
      <c r="D6" s="89"/>
      <c r="E6" s="86" t="s">
        <v>84</v>
      </c>
      <c r="F6" s="89"/>
      <c r="G6" s="88" t="s">
        <v>87</v>
      </c>
      <c r="H6" s="89"/>
      <c r="I6" s="88" t="s">
        <v>94</v>
      </c>
      <c r="J6" s="89"/>
      <c r="K6" s="88" t="s">
        <v>85</v>
      </c>
      <c r="L6" s="89"/>
      <c r="M6" s="86" t="s">
        <v>94</v>
      </c>
      <c r="N6" s="89"/>
      <c r="O6" s="18" t="s">
        <v>34</v>
      </c>
      <c r="P6" s="21">
        <v>316</v>
      </c>
      <c r="Q6" s="18" t="s">
        <v>32</v>
      </c>
      <c r="R6" s="21">
        <v>311</v>
      </c>
      <c r="S6" s="18" t="s">
        <v>32</v>
      </c>
      <c r="T6" s="21">
        <v>309</v>
      </c>
      <c r="U6" s="18" t="s">
        <v>6</v>
      </c>
      <c r="V6" s="21">
        <v>319</v>
      </c>
      <c r="W6" s="18" t="s">
        <v>32</v>
      </c>
      <c r="X6" s="21">
        <v>314</v>
      </c>
      <c r="Y6" s="18" t="s">
        <v>7</v>
      </c>
      <c r="Z6" s="21"/>
    </row>
    <row r="7" spans="1:26" ht="12.75">
      <c r="A7" s="60"/>
      <c r="B7" s="30">
        <v>3</v>
      </c>
      <c r="C7" s="88" t="s">
        <v>86</v>
      </c>
      <c r="D7" s="89"/>
      <c r="E7" s="88" t="s">
        <v>89</v>
      </c>
      <c r="F7" s="89"/>
      <c r="G7" s="86" t="s">
        <v>89</v>
      </c>
      <c r="H7" s="89"/>
      <c r="I7" s="88" t="s">
        <v>85</v>
      </c>
      <c r="J7" s="89"/>
      <c r="K7" s="88" t="s">
        <v>87</v>
      </c>
      <c r="L7" s="89"/>
      <c r="M7" s="86" t="s">
        <v>88</v>
      </c>
      <c r="N7" s="89"/>
      <c r="O7" s="18" t="s">
        <v>32</v>
      </c>
      <c r="P7" s="21">
        <v>316</v>
      </c>
      <c r="Q7" s="18" t="s">
        <v>9</v>
      </c>
      <c r="R7" s="21">
        <v>311</v>
      </c>
      <c r="S7" s="18" t="s">
        <v>9</v>
      </c>
      <c r="T7" s="21">
        <v>309</v>
      </c>
      <c r="U7" s="18" t="s">
        <v>7</v>
      </c>
      <c r="V7" s="21"/>
      <c r="W7" s="18" t="s">
        <v>32</v>
      </c>
      <c r="X7" s="21">
        <v>314</v>
      </c>
      <c r="Y7" s="18" t="s">
        <v>6</v>
      </c>
      <c r="Z7" s="21">
        <v>321</v>
      </c>
    </row>
    <row r="8" spans="1:26" ht="12.75">
      <c r="A8" s="60"/>
      <c r="B8" s="30">
        <v>4</v>
      </c>
      <c r="C8" s="88" t="s">
        <v>87</v>
      </c>
      <c r="D8" s="89"/>
      <c r="E8" s="88" t="s">
        <v>85</v>
      </c>
      <c r="F8" s="89"/>
      <c r="G8" s="88" t="s">
        <v>94</v>
      </c>
      <c r="H8" s="89"/>
      <c r="I8" s="86" t="s">
        <v>88</v>
      </c>
      <c r="J8" s="89"/>
      <c r="K8" s="86" t="s">
        <v>89</v>
      </c>
      <c r="L8" s="89"/>
      <c r="M8" s="88" t="s">
        <v>84</v>
      </c>
      <c r="N8" s="89"/>
      <c r="O8" s="18" t="s">
        <v>32</v>
      </c>
      <c r="P8" s="19">
        <v>316</v>
      </c>
      <c r="Q8" s="18" t="s">
        <v>34</v>
      </c>
      <c r="R8" s="19">
        <v>311</v>
      </c>
      <c r="S8" s="18" t="s">
        <v>34</v>
      </c>
      <c r="T8" s="19">
        <v>309</v>
      </c>
      <c r="U8" s="18" t="s">
        <v>32</v>
      </c>
      <c r="V8" s="19">
        <v>319</v>
      </c>
      <c r="W8" s="18" t="s">
        <v>6</v>
      </c>
      <c r="X8" s="19">
        <v>314</v>
      </c>
      <c r="Y8" s="18" t="s">
        <v>9</v>
      </c>
      <c r="Z8" s="19">
        <v>321</v>
      </c>
    </row>
    <row r="9" spans="1:26" ht="12.75">
      <c r="A9" s="60"/>
      <c r="B9" s="30">
        <v>5</v>
      </c>
      <c r="C9" s="88" t="s">
        <v>89</v>
      </c>
      <c r="D9" s="89"/>
      <c r="E9" s="88" t="s">
        <v>94</v>
      </c>
      <c r="F9" s="89"/>
      <c r="G9" s="88" t="s">
        <v>85</v>
      </c>
      <c r="H9" s="89"/>
      <c r="I9" s="88" t="s">
        <v>86</v>
      </c>
      <c r="J9" s="89"/>
      <c r="K9" s="88" t="s">
        <v>84</v>
      </c>
      <c r="L9" s="89"/>
      <c r="M9" s="88" t="s">
        <v>87</v>
      </c>
      <c r="N9" s="89"/>
      <c r="O9" s="18" t="s">
        <v>6</v>
      </c>
      <c r="P9" s="21">
        <v>316</v>
      </c>
      <c r="Q9" s="18" t="s">
        <v>7</v>
      </c>
      <c r="R9" s="21"/>
      <c r="S9" s="18" t="s">
        <v>32</v>
      </c>
      <c r="T9" s="21">
        <v>309</v>
      </c>
      <c r="U9" s="18" t="s">
        <v>9</v>
      </c>
      <c r="V9" s="21">
        <v>319</v>
      </c>
      <c r="W9" s="18" t="s">
        <v>9</v>
      </c>
      <c r="X9" s="21">
        <v>314</v>
      </c>
      <c r="Y9" s="18" t="s">
        <v>34</v>
      </c>
      <c r="Z9" s="21">
        <v>321</v>
      </c>
    </row>
    <row r="10" spans="1:26" ht="13.5" thickBot="1">
      <c r="A10" s="63"/>
      <c r="B10" s="32">
        <v>6</v>
      </c>
      <c r="C10" s="90" t="s">
        <v>94</v>
      </c>
      <c r="D10" s="91"/>
      <c r="E10" s="90" t="s">
        <v>86</v>
      </c>
      <c r="F10" s="91"/>
      <c r="G10" s="90" t="s">
        <v>88</v>
      </c>
      <c r="H10" s="91"/>
      <c r="I10" s="90" t="s">
        <v>84</v>
      </c>
      <c r="J10" s="91"/>
      <c r="K10" s="90" t="s">
        <v>94</v>
      </c>
      <c r="L10" s="91"/>
      <c r="M10" s="90" t="s">
        <v>85</v>
      </c>
      <c r="N10" s="91"/>
      <c r="O10" s="22" t="s">
        <v>7</v>
      </c>
      <c r="P10" s="24"/>
      <c r="Q10" s="22" t="s">
        <v>6</v>
      </c>
      <c r="R10" s="24">
        <v>311</v>
      </c>
      <c r="S10" s="22"/>
      <c r="T10" s="24"/>
      <c r="U10" s="22" t="s">
        <v>34</v>
      </c>
      <c r="V10" s="24">
        <v>319</v>
      </c>
      <c r="W10" s="22" t="s">
        <v>34</v>
      </c>
      <c r="X10" s="24">
        <v>314</v>
      </c>
      <c r="Y10" s="22"/>
      <c r="Z10" s="24"/>
    </row>
    <row r="11" spans="1:26" ht="12.75" customHeight="1">
      <c r="A11" s="64" t="s">
        <v>1</v>
      </c>
      <c r="B11" s="25">
        <v>0</v>
      </c>
      <c r="C11" s="54" t="s">
        <v>112</v>
      </c>
      <c r="D11" s="27"/>
      <c r="E11" s="54" t="s">
        <v>112</v>
      </c>
      <c r="F11" s="27"/>
      <c r="G11" s="41" t="s">
        <v>112</v>
      </c>
      <c r="H11" s="17"/>
      <c r="I11" s="54" t="s">
        <v>112</v>
      </c>
      <c r="J11" s="27"/>
      <c r="K11" s="54" t="s">
        <v>112</v>
      </c>
      <c r="L11" s="27"/>
      <c r="M11" s="54" t="s">
        <v>112</v>
      </c>
      <c r="N11" s="27"/>
      <c r="O11" s="88" t="s">
        <v>86</v>
      </c>
      <c r="P11" s="92" t="s">
        <v>90</v>
      </c>
      <c r="Q11" s="88" t="s">
        <v>87</v>
      </c>
      <c r="R11" s="92" t="s">
        <v>90</v>
      </c>
      <c r="S11" s="86" t="s">
        <v>88</v>
      </c>
      <c r="T11" s="92" t="s">
        <v>90</v>
      </c>
      <c r="U11" s="88" t="s">
        <v>94</v>
      </c>
      <c r="V11" s="92" t="s">
        <v>90</v>
      </c>
      <c r="W11" s="88" t="s">
        <v>94</v>
      </c>
      <c r="X11" s="92" t="s">
        <v>90</v>
      </c>
      <c r="Y11" s="88" t="s">
        <v>87</v>
      </c>
      <c r="Z11" s="92" t="s">
        <v>90</v>
      </c>
    </row>
    <row r="12" spans="1:26" ht="12.75" customHeight="1">
      <c r="A12" s="60"/>
      <c r="B12" s="30">
        <v>1</v>
      </c>
      <c r="C12" s="31" t="s">
        <v>26</v>
      </c>
      <c r="D12" s="27" t="s">
        <v>109</v>
      </c>
      <c r="E12" s="18" t="s">
        <v>17</v>
      </c>
      <c r="F12" s="27">
        <v>310</v>
      </c>
      <c r="G12" s="18" t="s">
        <v>92</v>
      </c>
      <c r="H12" s="27" t="s">
        <v>99</v>
      </c>
      <c r="I12" s="18" t="s">
        <v>33</v>
      </c>
      <c r="J12" s="27" t="s">
        <v>104</v>
      </c>
      <c r="K12" s="18" t="s">
        <v>7</v>
      </c>
      <c r="L12" s="27"/>
      <c r="M12" s="18" t="s">
        <v>91</v>
      </c>
      <c r="N12" s="27">
        <v>302</v>
      </c>
      <c r="O12" s="88" t="s">
        <v>87</v>
      </c>
      <c r="P12" s="89"/>
      <c r="Q12" s="86" t="s">
        <v>84</v>
      </c>
      <c r="R12" s="89"/>
      <c r="S12" s="88" t="s">
        <v>94</v>
      </c>
      <c r="T12" s="89"/>
      <c r="U12" s="88" t="s">
        <v>93</v>
      </c>
      <c r="V12" s="89"/>
      <c r="W12" s="86" t="s">
        <v>86</v>
      </c>
      <c r="X12" s="89"/>
      <c r="Y12" s="88" t="s">
        <v>85</v>
      </c>
      <c r="Z12" s="89"/>
    </row>
    <row r="13" spans="1:26" ht="12.75">
      <c r="A13" s="60"/>
      <c r="B13" s="30">
        <v>2</v>
      </c>
      <c r="C13" s="31" t="s">
        <v>26</v>
      </c>
      <c r="D13" s="27" t="s">
        <v>109</v>
      </c>
      <c r="E13" s="31" t="s">
        <v>92</v>
      </c>
      <c r="F13" s="27" t="s">
        <v>99</v>
      </c>
      <c r="G13" s="18" t="s">
        <v>7</v>
      </c>
      <c r="H13" s="27"/>
      <c r="I13" s="28" t="s">
        <v>91</v>
      </c>
      <c r="J13" s="19">
        <v>102</v>
      </c>
      <c r="K13" s="18" t="s">
        <v>33</v>
      </c>
      <c r="L13" s="27" t="s">
        <v>105</v>
      </c>
      <c r="M13" s="18" t="s">
        <v>17</v>
      </c>
      <c r="N13" s="27">
        <v>302</v>
      </c>
      <c r="O13" s="88" t="s">
        <v>93</v>
      </c>
      <c r="P13" s="89"/>
      <c r="Q13" s="86" t="s">
        <v>86</v>
      </c>
      <c r="R13" s="89"/>
      <c r="S13" s="88" t="s">
        <v>85</v>
      </c>
      <c r="T13" s="89"/>
      <c r="U13" s="86" t="s">
        <v>88</v>
      </c>
      <c r="V13" s="89"/>
      <c r="W13" s="88" t="s">
        <v>87</v>
      </c>
      <c r="X13" s="89"/>
      <c r="Y13" s="86" t="s">
        <v>84</v>
      </c>
      <c r="Z13" s="89"/>
    </row>
    <row r="14" spans="1:26" ht="12.75">
      <c r="A14" s="60"/>
      <c r="B14" s="30">
        <v>3</v>
      </c>
      <c r="C14" s="26" t="s">
        <v>91</v>
      </c>
      <c r="D14" s="19">
        <v>315</v>
      </c>
      <c r="E14" s="26" t="s">
        <v>26</v>
      </c>
      <c r="F14" s="19" t="s">
        <v>109</v>
      </c>
      <c r="G14" s="28" t="s">
        <v>33</v>
      </c>
      <c r="H14" s="19" t="s">
        <v>102</v>
      </c>
      <c r="I14" s="28" t="s">
        <v>34</v>
      </c>
      <c r="J14" s="19">
        <v>102</v>
      </c>
      <c r="K14" s="28" t="s">
        <v>91</v>
      </c>
      <c r="L14" s="19">
        <v>320</v>
      </c>
      <c r="M14" s="28" t="s">
        <v>92</v>
      </c>
      <c r="N14" s="19" t="s">
        <v>99</v>
      </c>
      <c r="O14" s="88" t="s">
        <v>85</v>
      </c>
      <c r="P14" s="89"/>
      <c r="Q14" s="86" t="s">
        <v>88</v>
      </c>
      <c r="R14" s="89"/>
      <c r="S14" s="88" t="s">
        <v>93</v>
      </c>
      <c r="T14" s="89"/>
      <c r="U14" s="88" t="s">
        <v>87</v>
      </c>
      <c r="V14" s="89"/>
      <c r="W14" s="86" t="s">
        <v>84</v>
      </c>
      <c r="X14" s="89"/>
      <c r="Y14" s="88" t="s">
        <v>94</v>
      </c>
      <c r="Z14" s="89"/>
    </row>
    <row r="15" spans="1:26" ht="12.75">
      <c r="A15" s="60"/>
      <c r="B15" s="30">
        <v>4</v>
      </c>
      <c r="C15" s="26" t="s">
        <v>91</v>
      </c>
      <c r="D15" s="19">
        <v>315</v>
      </c>
      <c r="E15" s="26" t="s">
        <v>26</v>
      </c>
      <c r="F15" s="19" t="s">
        <v>109</v>
      </c>
      <c r="G15" s="28" t="s">
        <v>91</v>
      </c>
      <c r="H15" s="19">
        <v>301</v>
      </c>
      <c r="I15" s="18" t="s">
        <v>92</v>
      </c>
      <c r="J15" s="27" t="s">
        <v>99</v>
      </c>
      <c r="K15" s="28" t="s">
        <v>34</v>
      </c>
      <c r="L15" s="27">
        <v>320</v>
      </c>
      <c r="M15" s="31" t="s">
        <v>32</v>
      </c>
      <c r="N15" s="27">
        <v>302</v>
      </c>
      <c r="O15" s="86" t="s">
        <v>84</v>
      </c>
      <c r="P15" s="89"/>
      <c r="Q15" s="88" t="s">
        <v>93</v>
      </c>
      <c r="R15" s="89"/>
      <c r="S15" s="88" t="s">
        <v>87</v>
      </c>
      <c r="T15" s="89"/>
      <c r="U15" s="88" t="s">
        <v>85</v>
      </c>
      <c r="V15" s="89"/>
      <c r="W15" s="86" t="s">
        <v>88</v>
      </c>
      <c r="X15" s="89"/>
      <c r="Y15" s="86" t="s">
        <v>86</v>
      </c>
      <c r="Z15" s="89"/>
    </row>
    <row r="16" spans="1:26" ht="12.75">
      <c r="A16" s="60"/>
      <c r="B16" s="30">
        <v>5</v>
      </c>
      <c r="C16" s="26" t="s">
        <v>97</v>
      </c>
      <c r="D16" s="19">
        <v>315</v>
      </c>
      <c r="E16" s="26" t="s">
        <v>91</v>
      </c>
      <c r="F16" s="19">
        <v>310</v>
      </c>
      <c r="G16" s="28" t="s">
        <v>26</v>
      </c>
      <c r="H16" s="19" t="s">
        <v>109</v>
      </c>
      <c r="I16" s="28" t="s">
        <v>7</v>
      </c>
      <c r="J16" s="27"/>
      <c r="K16" s="18" t="s">
        <v>92</v>
      </c>
      <c r="L16" s="27" t="s">
        <v>99</v>
      </c>
      <c r="M16" s="28" t="s">
        <v>32</v>
      </c>
      <c r="N16" s="19">
        <v>302</v>
      </c>
      <c r="O16" s="88" t="s">
        <v>94</v>
      </c>
      <c r="P16" s="89"/>
      <c r="Q16" s="88" t="s">
        <v>85</v>
      </c>
      <c r="R16" s="89"/>
      <c r="S16" s="86" t="s">
        <v>84</v>
      </c>
      <c r="T16" s="89"/>
      <c r="U16" s="86" t="s">
        <v>86</v>
      </c>
      <c r="V16" s="89"/>
      <c r="W16" s="88" t="s">
        <v>93</v>
      </c>
      <c r="X16" s="89"/>
      <c r="Y16" s="86" t="s">
        <v>88</v>
      </c>
      <c r="Z16" s="89"/>
    </row>
    <row r="17" spans="1:26" ht="13.5" thickBot="1">
      <c r="A17" s="60"/>
      <c r="B17" s="32">
        <v>6</v>
      </c>
      <c r="C17" s="31" t="s">
        <v>92</v>
      </c>
      <c r="D17" s="33" t="s">
        <v>99</v>
      </c>
      <c r="E17" s="26" t="s">
        <v>34</v>
      </c>
      <c r="F17" s="33">
        <v>310</v>
      </c>
      <c r="G17" s="55" t="s">
        <v>26</v>
      </c>
      <c r="H17" s="23" t="s">
        <v>109</v>
      </c>
      <c r="I17" s="46" t="s">
        <v>87</v>
      </c>
      <c r="J17" s="27"/>
      <c r="K17" s="28" t="s">
        <v>6</v>
      </c>
      <c r="L17" s="33">
        <v>320</v>
      </c>
      <c r="M17" s="28" t="s">
        <v>7</v>
      </c>
      <c r="N17" s="33"/>
      <c r="O17" s="86" t="s">
        <v>88</v>
      </c>
      <c r="P17" s="91"/>
      <c r="Q17" s="88" t="s">
        <v>94</v>
      </c>
      <c r="R17" s="91"/>
      <c r="S17" s="86" t="s">
        <v>86</v>
      </c>
      <c r="T17" s="91"/>
      <c r="U17" s="86" t="s">
        <v>84</v>
      </c>
      <c r="V17" s="91"/>
      <c r="W17" s="88" t="s">
        <v>85</v>
      </c>
      <c r="X17" s="91"/>
      <c r="Y17" s="88" t="s">
        <v>93</v>
      </c>
      <c r="Z17" s="91"/>
    </row>
    <row r="18" spans="1:26" ht="12.75">
      <c r="A18" s="62" t="s">
        <v>2</v>
      </c>
      <c r="B18" s="25"/>
      <c r="C18" s="16"/>
      <c r="D18" s="17"/>
      <c r="E18" s="48"/>
      <c r="F18" s="17"/>
      <c r="G18" s="45" t="s">
        <v>111</v>
      </c>
      <c r="H18" s="27"/>
      <c r="I18" s="48" t="s">
        <v>111</v>
      </c>
      <c r="J18" s="17"/>
      <c r="K18" s="16"/>
      <c r="L18" s="17"/>
      <c r="M18" s="16"/>
      <c r="N18" s="17"/>
      <c r="O18" s="48" t="s">
        <v>111</v>
      </c>
      <c r="P18" s="17"/>
      <c r="Q18" s="16"/>
      <c r="R18" s="51"/>
      <c r="S18" s="48" t="s">
        <v>111</v>
      </c>
      <c r="T18" s="17"/>
      <c r="U18" s="48" t="s">
        <v>111</v>
      </c>
      <c r="V18" s="17"/>
      <c r="W18" s="48" t="s">
        <v>111</v>
      </c>
      <c r="X18" s="17"/>
      <c r="Y18" s="16"/>
      <c r="Z18" s="17"/>
    </row>
    <row r="19" spans="1:26" ht="12.75">
      <c r="A19" s="60"/>
      <c r="B19" s="37">
        <v>0</v>
      </c>
      <c r="C19" s="45" t="s">
        <v>112</v>
      </c>
      <c r="D19" s="27"/>
      <c r="E19" s="45" t="s">
        <v>112</v>
      </c>
      <c r="F19" s="27"/>
      <c r="G19" s="18" t="s">
        <v>32</v>
      </c>
      <c r="H19" s="27">
        <v>301</v>
      </c>
      <c r="I19" s="28" t="s">
        <v>7</v>
      </c>
      <c r="J19" s="27"/>
      <c r="K19" s="45" t="s">
        <v>112</v>
      </c>
      <c r="L19" s="27"/>
      <c r="M19" s="45" t="s">
        <v>112</v>
      </c>
      <c r="N19" s="27"/>
      <c r="O19" s="18" t="s">
        <v>10</v>
      </c>
      <c r="P19" s="19">
        <v>204</v>
      </c>
      <c r="Q19" s="45" t="s">
        <v>112</v>
      </c>
      <c r="R19" s="50"/>
      <c r="S19" s="18" t="s">
        <v>9</v>
      </c>
      <c r="T19" s="19">
        <v>309</v>
      </c>
      <c r="U19" s="28" t="s">
        <v>33</v>
      </c>
      <c r="V19" s="27" t="s">
        <v>108</v>
      </c>
      <c r="W19" s="28" t="s">
        <v>9</v>
      </c>
      <c r="X19" s="27">
        <v>314</v>
      </c>
      <c r="Y19" s="45" t="s">
        <v>112</v>
      </c>
      <c r="Z19" s="27"/>
    </row>
    <row r="20" spans="1:26" ht="12.75" customHeight="1">
      <c r="A20" s="60"/>
      <c r="B20" s="30">
        <v>1</v>
      </c>
      <c r="C20" s="18" t="s">
        <v>21</v>
      </c>
      <c r="D20" s="19">
        <v>304</v>
      </c>
      <c r="E20" s="18" t="s">
        <v>7</v>
      </c>
      <c r="F20" s="19"/>
      <c r="G20" s="18" t="s">
        <v>33</v>
      </c>
      <c r="H20" s="19" t="s">
        <v>102</v>
      </c>
      <c r="I20" s="18" t="s">
        <v>9</v>
      </c>
      <c r="J20" s="19">
        <v>102</v>
      </c>
      <c r="K20" s="18" t="s">
        <v>32</v>
      </c>
      <c r="L20" s="19">
        <v>320</v>
      </c>
      <c r="M20" s="18" t="s">
        <v>9</v>
      </c>
      <c r="N20" s="27">
        <v>302</v>
      </c>
      <c r="O20" s="18" t="s">
        <v>33</v>
      </c>
      <c r="P20" s="19" t="s">
        <v>107</v>
      </c>
      <c r="Q20" s="18" t="s">
        <v>9</v>
      </c>
      <c r="R20" s="19">
        <v>311</v>
      </c>
      <c r="S20" s="18" t="s">
        <v>10</v>
      </c>
      <c r="T20" s="19">
        <v>204</v>
      </c>
      <c r="U20" s="18" t="s">
        <v>37</v>
      </c>
      <c r="V20" s="19">
        <v>319</v>
      </c>
      <c r="W20" s="18" t="s">
        <v>98</v>
      </c>
      <c r="X20" s="21">
        <v>314</v>
      </c>
      <c r="Y20" s="18" t="s">
        <v>26</v>
      </c>
      <c r="Z20" s="21" t="s">
        <v>110</v>
      </c>
    </row>
    <row r="21" spans="1:26" ht="12.75">
      <c r="A21" s="60"/>
      <c r="B21" s="30">
        <v>2</v>
      </c>
      <c r="C21" s="18" t="s">
        <v>95</v>
      </c>
      <c r="D21" s="19" t="s">
        <v>114</v>
      </c>
      <c r="E21" s="18" t="s">
        <v>6</v>
      </c>
      <c r="F21" s="19">
        <v>310</v>
      </c>
      <c r="G21" s="18" t="s">
        <v>21</v>
      </c>
      <c r="H21" s="19">
        <v>304</v>
      </c>
      <c r="I21" s="18" t="s">
        <v>32</v>
      </c>
      <c r="J21" s="19">
        <v>102</v>
      </c>
      <c r="K21" s="18" t="s">
        <v>7</v>
      </c>
      <c r="L21" s="19"/>
      <c r="M21" s="18" t="s">
        <v>34</v>
      </c>
      <c r="N21" s="27">
        <v>302</v>
      </c>
      <c r="O21" s="18" t="s">
        <v>9</v>
      </c>
      <c r="P21" s="21">
        <v>316</v>
      </c>
      <c r="Q21" s="18" t="s">
        <v>37</v>
      </c>
      <c r="R21" s="19">
        <v>311</v>
      </c>
      <c r="S21" s="18" t="s">
        <v>9</v>
      </c>
      <c r="T21" s="21">
        <v>309</v>
      </c>
      <c r="U21" s="18" t="s">
        <v>10</v>
      </c>
      <c r="V21" s="19">
        <v>204</v>
      </c>
      <c r="W21" s="18" t="s">
        <v>32</v>
      </c>
      <c r="X21" s="21">
        <v>314</v>
      </c>
      <c r="Y21" s="18" t="s">
        <v>26</v>
      </c>
      <c r="Z21" s="21" t="s">
        <v>110</v>
      </c>
    </row>
    <row r="22" spans="1:26" ht="12.75">
      <c r="A22" s="60"/>
      <c r="B22" s="30">
        <v>3</v>
      </c>
      <c r="C22" s="18" t="s">
        <v>96</v>
      </c>
      <c r="D22" s="19">
        <v>315</v>
      </c>
      <c r="E22" s="18" t="s">
        <v>32</v>
      </c>
      <c r="F22" s="19">
        <v>310</v>
      </c>
      <c r="G22" s="18" t="s">
        <v>9</v>
      </c>
      <c r="H22" s="27">
        <v>301</v>
      </c>
      <c r="I22" s="18" t="s">
        <v>6</v>
      </c>
      <c r="J22" s="19">
        <v>102</v>
      </c>
      <c r="K22" s="18" t="s">
        <v>21</v>
      </c>
      <c r="L22" s="27">
        <v>304</v>
      </c>
      <c r="M22" s="18" t="s">
        <v>33</v>
      </c>
      <c r="N22" s="19" t="s">
        <v>106</v>
      </c>
      <c r="O22" s="18" t="s">
        <v>26</v>
      </c>
      <c r="P22" s="21" t="s">
        <v>110</v>
      </c>
      <c r="Q22" s="18" t="s">
        <v>9</v>
      </c>
      <c r="R22" s="19">
        <v>311</v>
      </c>
      <c r="S22" s="18" t="s">
        <v>32</v>
      </c>
      <c r="T22" s="21">
        <v>309</v>
      </c>
      <c r="U22" s="18" t="s">
        <v>9</v>
      </c>
      <c r="V22" s="21">
        <v>319</v>
      </c>
      <c r="W22" s="18" t="s">
        <v>10</v>
      </c>
      <c r="X22" s="21">
        <v>204</v>
      </c>
      <c r="Y22" s="18" t="s">
        <v>37</v>
      </c>
      <c r="Z22" s="21">
        <v>321</v>
      </c>
    </row>
    <row r="23" spans="1:26" ht="12.75">
      <c r="A23" s="60"/>
      <c r="B23" s="30">
        <v>4</v>
      </c>
      <c r="C23" s="18" t="s">
        <v>9</v>
      </c>
      <c r="D23" s="19">
        <v>315</v>
      </c>
      <c r="E23" s="18" t="s">
        <v>33</v>
      </c>
      <c r="F23" s="19" t="s">
        <v>101</v>
      </c>
      <c r="G23" s="18" t="s">
        <v>34</v>
      </c>
      <c r="H23" s="27">
        <v>301</v>
      </c>
      <c r="I23" s="18" t="s">
        <v>21</v>
      </c>
      <c r="J23" s="27">
        <v>304</v>
      </c>
      <c r="K23" s="18" t="s">
        <v>32</v>
      </c>
      <c r="L23" s="27">
        <v>320</v>
      </c>
      <c r="M23" s="18" t="s">
        <v>6</v>
      </c>
      <c r="N23" s="27">
        <v>302</v>
      </c>
      <c r="O23" s="18" t="s">
        <v>26</v>
      </c>
      <c r="P23" s="21" t="s">
        <v>110</v>
      </c>
      <c r="Q23" s="18" t="s">
        <v>16</v>
      </c>
      <c r="R23" s="19">
        <v>311</v>
      </c>
      <c r="S23" s="18" t="s">
        <v>32</v>
      </c>
      <c r="T23" s="21">
        <v>309</v>
      </c>
      <c r="U23" s="18" t="s">
        <v>9</v>
      </c>
      <c r="V23" s="21">
        <v>319</v>
      </c>
      <c r="W23" s="18" t="s">
        <v>37</v>
      </c>
      <c r="X23" s="21">
        <v>314</v>
      </c>
      <c r="Y23" s="18" t="s">
        <v>10</v>
      </c>
      <c r="Z23" s="21">
        <v>204</v>
      </c>
    </row>
    <row r="24" spans="1:26" ht="12.75">
      <c r="A24" s="60"/>
      <c r="B24" s="30">
        <v>5</v>
      </c>
      <c r="C24" s="18" t="s">
        <v>34</v>
      </c>
      <c r="D24" s="19">
        <v>315</v>
      </c>
      <c r="E24" s="18" t="s">
        <v>21</v>
      </c>
      <c r="F24" s="19">
        <v>304</v>
      </c>
      <c r="G24" s="18" t="s">
        <v>6</v>
      </c>
      <c r="H24" s="27">
        <v>301</v>
      </c>
      <c r="I24" s="18" t="s">
        <v>9</v>
      </c>
      <c r="J24" s="19">
        <v>102</v>
      </c>
      <c r="K24" s="18" t="s">
        <v>9</v>
      </c>
      <c r="L24" s="19">
        <v>320</v>
      </c>
      <c r="M24" s="18" t="s">
        <v>32</v>
      </c>
      <c r="N24" s="27">
        <v>302</v>
      </c>
      <c r="O24" s="18" t="s">
        <v>37</v>
      </c>
      <c r="P24" s="21">
        <v>316</v>
      </c>
      <c r="Q24" s="18" t="s">
        <v>26</v>
      </c>
      <c r="R24" s="21" t="s">
        <v>110</v>
      </c>
      <c r="S24" s="18" t="s">
        <v>33</v>
      </c>
      <c r="T24" s="19" t="s">
        <v>107</v>
      </c>
      <c r="U24" s="18" t="s">
        <v>32</v>
      </c>
      <c r="V24" s="21">
        <v>319</v>
      </c>
      <c r="W24" s="18" t="s">
        <v>16</v>
      </c>
      <c r="X24" s="21">
        <v>314</v>
      </c>
      <c r="Y24" s="18" t="s">
        <v>9</v>
      </c>
      <c r="Z24" s="21">
        <v>321</v>
      </c>
    </row>
    <row r="25" spans="1:26" ht="13.5" thickBot="1">
      <c r="A25" s="61"/>
      <c r="B25" s="32">
        <v>6</v>
      </c>
      <c r="C25" s="22" t="s">
        <v>32</v>
      </c>
      <c r="D25" s="19">
        <v>315</v>
      </c>
      <c r="E25" s="18" t="s">
        <v>9</v>
      </c>
      <c r="F25" s="23">
        <v>310</v>
      </c>
      <c r="G25" s="22"/>
      <c r="H25" s="50"/>
      <c r="I25" s="22"/>
      <c r="J25" s="27"/>
      <c r="K25" s="47" t="s">
        <v>86</v>
      </c>
      <c r="L25" s="23"/>
      <c r="M25" s="22" t="s">
        <v>21</v>
      </c>
      <c r="N25" s="23">
        <v>304</v>
      </c>
      <c r="O25" s="22" t="s">
        <v>16</v>
      </c>
      <c r="P25" s="24">
        <v>316</v>
      </c>
      <c r="Q25" s="18" t="s">
        <v>26</v>
      </c>
      <c r="R25" s="21" t="s">
        <v>110</v>
      </c>
      <c r="S25" s="22" t="s">
        <v>37</v>
      </c>
      <c r="T25" s="24">
        <v>309</v>
      </c>
      <c r="U25" s="18" t="s">
        <v>32</v>
      </c>
      <c r="V25" s="21">
        <v>319</v>
      </c>
      <c r="W25" s="22"/>
      <c r="X25" s="24"/>
      <c r="Y25" s="22" t="s">
        <v>9</v>
      </c>
      <c r="Z25" s="24">
        <v>321</v>
      </c>
    </row>
    <row r="26" spans="1:26" ht="12.75">
      <c r="A26" s="60" t="s">
        <v>3</v>
      </c>
      <c r="B26" s="25"/>
      <c r="C26" s="16"/>
      <c r="D26" s="17"/>
      <c r="E26" s="16"/>
      <c r="F26" s="17"/>
      <c r="G26" s="16"/>
      <c r="H26" s="17"/>
      <c r="I26" s="16"/>
      <c r="J26" s="17"/>
      <c r="K26" s="48" t="s">
        <v>111</v>
      </c>
      <c r="L26" s="17"/>
      <c r="M26" s="16"/>
      <c r="N26" s="17"/>
      <c r="O26" s="48" t="s">
        <v>111</v>
      </c>
      <c r="P26" s="52"/>
      <c r="Q26" s="48" t="s">
        <v>111</v>
      </c>
      <c r="R26" s="36"/>
      <c r="S26" s="28"/>
      <c r="T26" s="29"/>
      <c r="U26" s="48" t="s">
        <v>111</v>
      </c>
      <c r="V26" s="17"/>
      <c r="W26" s="48"/>
      <c r="X26" s="17"/>
      <c r="Y26" s="48" t="s">
        <v>111</v>
      </c>
      <c r="Z26" s="29"/>
    </row>
    <row r="27" spans="1:26" ht="12.75">
      <c r="A27" s="60"/>
      <c r="B27" s="37">
        <v>0</v>
      </c>
      <c r="C27" s="45" t="s">
        <v>112</v>
      </c>
      <c r="D27" s="27"/>
      <c r="E27" s="45" t="s">
        <v>112</v>
      </c>
      <c r="F27" s="27"/>
      <c r="G27" s="45" t="s">
        <v>112</v>
      </c>
      <c r="H27" s="27"/>
      <c r="I27" s="45" t="s">
        <v>112</v>
      </c>
      <c r="J27" s="27"/>
      <c r="K27" s="28" t="s">
        <v>32</v>
      </c>
      <c r="L27" s="27">
        <v>320</v>
      </c>
      <c r="M27" s="45" t="s">
        <v>112</v>
      </c>
      <c r="N27" s="27"/>
      <c r="O27" s="28" t="s">
        <v>9</v>
      </c>
      <c r="P27" s="29">
        <v>316</v>
      </c>
      <c r="Q27" s="18" t="s">
        <v>10</v>
      </c>
      <c r="R27" s="19">
        <v>204</v>
      </c>
      <c r="S27" s="45" t="s">
        <v>112</v>
      </c>
      <c r="T27" s="29"/>
      <c r="U27" s="28" t="s">
        <v>33</v>
      </c>
      <c r="V27" s="27" t="s">
        <v>108</v>
      </c>
      <c r="W27" s="45" t="s">
        <v>112</v>
      </c>
      <c r="X27" s="27"/>
      <c r="Y27" s="28" t="s">
        <v>32</v>
      </c>
      <c r="Z27" s="29">
        <v>321</v>
      </c>
    </row>
    <row r="28" spans="1:26" ht="12.75" customHeight="1">
      <c r="A28" s="60"/>
      <c r="B28" s="37">
        <v>1</v>
      </c>
      <c r="C28" s="28" t="s">
        <v>33</v>
      </c>
      <c r="D28" s="27" t="s">
        <v>100</v>
      </c>
      <c r="E28" s="18" t="s">
        <v>37</v>
      </c>
      <c r="F28" s="27">
        <v>310</v>
      </c>
      <c r="G28" s="18" t="s">
        <v>32</v>
      </c>
      <c r="H28" s="27">
        <v>301</v>
      </c>
      <c r="I28" s="18" t="s">
        <v>9</v>
      </c>
      <c r="J28" s="19">
        <v>102</v>
      </c>
      <c r="K28" s="18" t="s">
        <v>26</v>
      </c>
      <c r="L28" s="19" t="s">
        <v>109</v>
      </c>
      <c r="M28" s="18" t="s">
        <v>9</v>
      </c>
      <c r="N28" s="27">
        <v>302</v>
      </c>
      <c r="O28" s="28" t="s">
        <v>17</v>
      </c>
      <c r="P28" s="21">
        <v>316</v>
      </c>
      <c r="Q28" s="28" t="s">
        <v>9</v>
      </c>
      <c r="R28" s="19">
        <v>311</v>
      </c>
      <c r="S28" s="28" t="s">
        <v>21</v>
      </c>
      <c r="T28" s="21">
        <v>304</v>
      </c>
      <c r="U28" s="28" t="s">
        <v>10</v>
      </c>
      <c r="V28" s="27">
        <v>204</v>
      </c>
      <c r="W28" s="28" t="s">
        <v>33</v>
      </c>
      <c r="X28" s="27" t="s">
        <v>103</v>
      </c>
      <c r="Y28" s="28" t="s">
        <v>32</v>
      </c>
      <c r="Z28" s="21">
        <v>321</v>
      </c>
    </row>
    <row r="29" spans="1:26" ht="12.75">
      <c r="A29" s="60"/>
      <c r="B29" s="30">
        <v>2</v>
      </c>
      <c r="C29" s="18" t="s">
        <v>7</v>
      </c>
      <c r="D29" s="19"/>
      <c r="E29" s="18" t="s">
        <v>33</v>
      </c>
      <c r="F29" s="19" t="s">
        <v>101</v>
      </c>
      <c r="G29" s="18" t="s">
        <v>37</v>
      </c>
      <c r="H29" s="27">
        <v>301</v>
      </c>
      <c r="I29" s="18" t="s">
        <v>34</v>
      </c>
      <c r="J29" s="19">
        <v>102</v>
      </c>
      <c r="K29" s="18" t="s">
        <v>26</v>
      </c>
      <c r="L29" s="19" t="s">
        <v>109</v>
      </c>
      <c r="M29" s="18" t="s">
        <v>9</v>
      </c>
      <c r="N29" s="27">
        <v>302</v>
      </c>
      <c r="O29" s="18" t="s">
        <v>9</v>
      </c>
      <c r="P29" s="21">
        <v>316</v>
      </c>
      <c r="Q29" s="18" t="s">
        <v>33</v>
      </c>
      <c r="R29" s="19" t="s">
        <v>103</v>
      </c>
      <c r="S29" s="18" t="s">
        <v>10</v>
      </c>
      <c r="T29" s="21">
        <v>204</v>
      </c>
      <c r="U29" s="18" t="s">
        <v>17</v>
      </c>
      <c r="V29" s="21">
        <v>319</v>
      </c>
      <c r="W29" s="18" t="s">
        <v>9</v>
      </c>
      <c r="X29" s="21">
        <v>314</v>
      </c>
      <c r="Y29" s="18" t="s">
        <v>21</v>
      </c>
      <c r="Z29" s="21">
        <v>304</v>
      </c>
    </row>
    <row r="30" spans="1:26" ht="12.75">
      <c r="A30" s="60"/>
      <c r="B30" s="30">
        <v>3</v>
      </c>
      <c r="C30" s="18" t="s">
        <v>37</v>
      </c>
      <c r="D30" s="19">
        <v>315</v>
      </c>
      <c r="E30" s="18" t="s">
        <v>32</v>
      </c>
      <c r="F30" s="19">
        <v>310</v>
      </c>
      <c r="G30" s="18" t="s">
        <v>9</v>
      </c>
      <c r="H30" s="27">
        <v>301</v>
      </c>
      <c r="I30" s="18" t="s">
        <v>26</v>
      </c>
      <c r="J30" s="19" t="s">
        <v>109</v>
      </c>
      <c r="K30" s="18" t="s">
        <v>9</v>
      </c>
      <c r="L30" s="19">
        <v>320</v>
      </c>
      <c r="M30" s="18" t="s">
        <v>33</v>
      </c>
      <c r="N30" s="27" t="s">
        <v>106</v>
      </c>
      <c r="O30" s="18" t="s">
        <v>21</v>
      </c>
      <c r="P30" s="21">
        <v>304</v>
      </c>
      <c r="Q30" s="18" t="s">
        <v>32</v>
      </c>
      <c r="R30" s="19">
        <v>311</v>
      </c>
      <c r="S30" s="18" t="s">
        <v>17</v>
      </c>
      <c r="T30" s="21">
        <v>309</v>
      </c>
      <c r="U30" s="18" t="s">
        <v>9</v>
      </c>
      <c r="V30" s="21">
        <v>319</v>
      </c>
      <c r="W30" s="28" t="s">
        <v>9</v>
      </c>
      <c r="X30" s="27">
        <v>314</v>
      </c>
      <c r="Y30" s="18" t="s">
        <v>33</v>
      </c>
      <c r="Z30" s="21" t="s">
        <v>103</v>
      </c>
    </row>
    <row r="31" spans="1:26" ht="12.75">
      <c r="A31" s="60"/>
      <c r="B31" s="30">
        <v>4</v>
      </c>
      <c r="C31" s="18" t="s">
        <v>9</v>
      </c>
      <c r="D31" s="19">
        <v>315</v>
      </c>
      <c r="E31" s="18" t="s">
        <v>32</v>
      </c>
      <c r="F31" s="19">
        <v>310</v>
      </c>
      <c r="G31" s="18" t="s">
        <v>9</v>
      </c>
      <c r="H31" s="27">
        <v>301</v>
      </c>
      <c r="I31" s="18" t="s">
        <v>26</v>
      </c>
      <c r="J31" s="19" t="s">
        <v>109</v>
      </c>
      <c r="K31" s="18" t="s">
        <v>34</v>
      </c>
      <c r="L31" s="19">
        <v>320</v>
      </c>
      <c r="M31" s="18" t="s">
        <v>37</v>
      </c>
      <c r="N31" s="27">
        <v>302</v>
      </c>
      <c r="O31" s="18" t="s">
        <v>33</v>
      </c>
      <c r="P31" s="21" t="s">
        <v>107</v>
      </c>
      <c r="Q31" s="18" t="s">
        <v>32</v>
      </c>
      <c r="R31" s="19">
        <v>311</v>
      </c>
      <c r="S31" s="18" t="s">
        <v>9</v>
      </c>
      <c r="T31" s="21">
        <v>309</v>
      </c>
      <c r="U31" s="18" t="s">
        <v>21</v>
      </c>
      <c r="V31" s="21">
        <v>304</v>
      </c>
      <c r="W31" s="18" t="s">
        <v>32</v>
      </c>
      <c r="X31" s="21">
        <v>314</v>
      </c>
      <c r="Y31" s="18" t="s">
        <v>17</v>
      </c>
      <c r="Z31" s="21">
        <v>321</v>
      </c>
    </row>
    <row r="32" spans="1:26" ht="12.75">
      <c r="A32" s="60"/>
      <c r="B32" s="30">
        <v>5</v>
      </c>
      <c r="C32" s="18" t="s">
        <v>32</v>
      </c>
      <c r="D32" s="19">
        <v>315</v>
      </c>
      <c r="E32" s="18" t="s">
        <v>9</v>
      </c>
      <c r="F32" s="19">
        <v>310</v>
      </c>
      <c r="G32" s="18" t="s">
        <v>7</v>
      </c>
      <c r="H32" s="27"/>
      <c r="I32" s="18" t="s">
        <v>32</v>
      </c>
      <c r="J32" s="19">
        <v>102</v>
      </c>
      <c r="K32" s="18" t="s">
        <v>37</v>
      </c>
      <c r="L32" s="19">
        <v>320</v>
      </c>
      <c r="M32" s="18" t="s">
        <v>26</v>
      </c>
      <c r="N32" s="27" t="s">
        <v>109</v>
      </c>
      <c r="O32" s="18" t="s">
        <v>32</v>
      </c>
      <c r="P32" s="21">
        <v>316</v>
      </c>
      <c r="Q32" s="18" t="s">
        <v>21</v>
      </c>
      <c r="R32" s="21">
        <v>304</v>
      </c>
      <c r="S32" s="18" t="s">
        <v>33</v>
      </c>
      <c r="T32" s="21" t="s">
        <v>107</v>
      </c>
      <c r="U32" s="18" t="s">
        <v>32</v>
      </c>
      <c r="V32" s="21">
        <v>319</v>
      </c>
      <c r="W32" s="18" t="s">
        <v>17</v>
      </c>
      <c r="X32" s="21">
        <v>314</v>
      </c>
      <c r="Y32" s="18" t="s">
        <v>16</v>
      </c>
      <c r="Z32" s="21">
        <v>321</v>
      </c>
    </row>
    <row r="33" spans="1:26" ht="13.5" thickBot="1">
      <c r="A33" s="61"/>
      <c r="B33" s="32">
        <v>6</v>
      </c>
      <c r="C33" s="34" t="s">
        <v>32</v>
      </c>
      <c r="D33" s="19">
        <v>315</v>
      </c>
      <c r="E33" s="34" t="s">
        <v>34</v>
      </c>
      <c r="F33" s="19">
        <v>310</v>
      </c>
      <c r="G33" s="22" t="s">
        <v>32</v>
      </c>
      <c r="H33" s="27">
        <v>301</v>
      </c>
      <c r="I33" s="22" t="s">
        <v>37</v>
      </c>
      <c r="J33" s="19">
        <v>102</v>
      </c>
      <c r="K33" s="22"/>
      <c r="L33" s="19"/>
      <c r="M33" s="18" t="s">
        <v>26</v>
      </c>
      <c r="N33" s="27" t="s">
        <v>109</v>
      </c>
      <c r="O33" s="22" t="s">
        <v>32</v>
      </c>
      <c r="P33" s="21">
        <v>316</v>
      </c>
      <c r="Q33" s="22" t="s">
        <v>17</v>
      </c>
      <c r="R33" s="19">
        <v>311</v>
      </c>
      <c r="S33" s="22" t="s">
        <v>32</v>
      </c>
      <c r="T33" s="21">
        <v>309</v>
      </c>
      <c r="U33" s="22" t="s">
        <v>16</v>
      </c>
      <c r="V33" s="24">
        <v>319</v>
      </c>
      <c r="W33" s="22" t="s">
        <v>21</v>
      </c>
      <c r="X33" s="21">
        <v>304</v>
      </c>
      <c r="Y33" s="22"/>
      <c r="Z33" s="23"/>
    </row>
    <row r="34" spans="1:26" ht="12.75">
      <c r="A34" s="62" t="s">
        <v>4</v>
      </c>
      <c r="B34" s="25"/>
      <c r="C34" s="16"/>
      <c r="D34" s="17"/>
      <c r="E34" s="35"/>
      <c r="F34" s="17"/>
      <c r="G34" s="48" t="s">
        <v>111</v>
      </c>
      <c r="H34" s="17"/>
      <c r="I34" s="48" t="s">
        <v>111</v>
      </c>
      <c r="J34" s="17"/>
      <c r="K34" s="16"/>
      <c r="L34" s="17"/>
      <c r="M34" s="16"/>
      <c r="N34" s="17"/>
      <c r="O34" s="48" t="s">
        <v>111</v>
      </c>
      <c r="P34" s="17"/>
      <c r="Q34" s="16"/>
      <c r="R34" s="36"/>
      <c r="S34" s="16"/>
      <c r="T34" s="17"/>
      <c r="U34" s="48"/>
      <c r="V34" s="29"/>
      <c r="W34" s="48" t="s">
        <v>111</v>
      </c>
      <c r="X34" s="17"/>
      <c r="Y34" s="48" t="s">
        <v>111</v>
      </c>
      <c r="Z34" s="51"/>
    </row>
    <row r="35" spans="1:26" ht="12.75">
      <c r="A35" s="60"/>
      <c r="B35" s="37">
        <v>0</v>
      </c>
      <c r="C35" s="45" t="s">
        <v>112</v>
      </c>
      <c r="D35" s="27"/>
      <c r="E35" s="45" t="s">
        <v>112</v>
      </c>
      <c r="F35" s="27"/>
      <c r="G35" s="28" t="s">
        <v>16</v>
      </c>
      <c r="H35" s="27">
        <v>301</v>
      </c>
      <c r="I35" s="18" t="s">
        <v>32</v>
      </c>
      <c r="J35" s="27">
        <v>102</v>
      </c>
      <c r="K35" s="45" t="s">
        <v>112</v>
      </c>
      <c r="L35" s="27"/>
      <c r="M35" s="45" t="s">
        <v>112</v>
      </c>
      <c r="N35" s="27"/>
      <c r="O35" s="28" t="s">
        <v>10</v>
      </c>
      <c r="P35" s="27">
        <v>204</v>
      </c>
      <c r="Q35" s="45" t="s">
        <v>112</v>
      </c>
      <c r="R35" s="49"/>
      <c r="S35" s="45" t="s">
        <v>112</v>
      </c>
      <c r="T35" s="27"/>
      <c r="U35" s="45" t="s">
        <v>112</v>
      </c>
      <c r="V35" s="29"/>
      <c r="W35" s="28" t="s">
        <v>7</v>
      </c>
      <c r="X35" s="27"/>
      <c r="Y35" s="28" t="s">
        <v>9</v>
      </c>
      <c r="Z35" s="21">
        <v>321</v>
      </c>
    </row>
    <row r="36" spans="1:26" ht="12.75" customHeight="1">
      <c r="A36" s="60"/>
      <c r="B36" s="37">
        <v>1</v>
      </c>
      <c r="C36" s="18" t="s">
        <v>17</v>
      </c>
      <c r="D36" s="27">
        <v>315</v>
      </c>
      <c r="E36" s="31" t="s">
        <v>7</v>
      </c>
      <c r="F36" s="27"/>
      <c r="G36" s="18" t="s">
        <v>9</v>
      </c>
      <c r="H36" s="27">
        <v>301</v>
      </c>
      <c r="I36" s="18" t="s">
        <v>33</v>
      </c>
      <c r="J36" s="27" t="s">
        <v>104</v>
      </c>
      <c r="K36" s="18" t="s">
        <v>32</v>
      </c>
      <c r="L36" s="19">
        <v>320</v>
      </c>
      <c r="M36" s="28" t="s">
        <v>16</v>
      </c>
      <c r="N36" s="27">
        <v>302</v>
      </c>
      <c r="O36" s="18" t="s">
        <v>7</v>
      </c>
      <c r="P36" s="27"/>
      <c r="Q36" s="28" t="s">
        <v>33</v>
      </c>
      <c r="R36" s="38" t="s">
        <v>115</v>
      </c>
      <c r="S36" s="28" t="s">
        <v>26</v>
      </c>
      <c r="T36" s="21" t="s">
        <v>110</v>
      </c>
      <c r="U36" s="18" t="s">
        <v>36</v>
      </c>
      <c r="V36" s="19" t="s">
        <v>99</v>
      </c>
      <c r="W36" s="18" t="s">
        <v>10</v>
      </c>
      <c r="X36" s="19">
        <v>204</v>
      </c>
      <c r="Y36" s="18" t="s">
        <v>98</v>
      </c>
      <c r="Z36" s="21">
        <v>321</v>
      </c>
    </row>
    <row r="37" spans="1:26" ht="12.75">
      <c r="A37" s="60"/>
      <c r="B37" s="30">
        <v>2</v>
      </c>
      <c r="C37" s="31" t="s">
        <v>16</v>
      </c>
      <c r="D37" s="19">
        <v>315</v>
      </c>
      <c r="E37" s="31" t="s">
        <v>32</v>
      </c>
      <c r="F37" s="19">
        <v>310</v>
      </c>
      <c r="G37" s="18" t="s">
        <v>34</v>
      </c>
      <c r="H37" s="27">
        <v>301</v>
      </c>
      <c r="I37" s="18" t="s">
        <v>17</v>
      </c>
      <c r="J37" s="19">
        <v>102</v>
      </c>
      <c r="K37" s="18" t="s">
        <v>33</v>
      </c>
      <c r="L37" s="27" t="s">
        <v>105</v>
      </c>
      <c r="M37" s="28" t="s">
        <v>7</v>
      </c>
      <c r="N37" s="27"/>
      <c r="O37" s="18" t="s">
        <v>98</v>
      </c>
      <c r="P37" s="21">
        <v>316</v>
      </c>
      <c r="Q37" s="28" t="s">
        <v>10</v>
      </c>
      <c r="R37" s="27">
        <v>204</v>
      </c>
      <c r="S37" s="18" t="s">
        <v>26</v>
      </c>
      <c r="T37" s="21" t="s">
        <v>110</v>
      </c>
      <c r="U37" s="18" t="s">
        <v>7</v>
      </c>
      <c r="V37" s="19"/>
      <c r="W37" s="20" t="s">
        <v>36</v>
      </c>
      <c r="X37" s="19" t="s">
        <v>99</v>
      </c>
      <c r="Y37" s="18" t="s">
        <v>33</v>
      </c>
      <c r="Z37" s="21" t="s">
        <v>115</v>
      </c>
    </row>
    <row r="38" spans="1:26" ht="12.75">
      <c r="A38" s="60"/>
      <c r="B38" s="30">
        <v>3</v>
      </c>
      <c r="C38" s="18" t="s">
        <v>7</v>
      </c>
      <c r="D38" s="19"/>
      <c r="E38" s="31" t="s">
        <v>9</v>
      </c>
      <c r="F38" s="19">
        <v>310</v>
      </c>
      <c r="G38" s="18" t="s">
        <v>32</v>
      </c>
      <c r="H38" s="27">
        <v>301</v>
      </c>
      <c r="I38" s="31" t="s">
        <v>9</v>
      </c>
      <c r="J38" s="19">
        <v>102</v>
      </c>
      <c r="K38" s="31" t="s">
        <v>16</v>
      </c>
      <c r="L38" s="19">
        <v>320</v>
      </c>
      <c r="M38" s="31" t="s">
        <v>32</v>
      </c>
      <c r="N38" s="27">
        <v>302</v>
      </c>
      <c r="O38" s="18" t="s">
        <v>32</v>
      </c>
      <c r="P38" s="21">
        <v>316</v>
      </c>
      <c r="Q38" s="18" t="s">
        <v>98</v>
      </c>
      <c r="R38" s="19">
        <v>311</v>
      </c>
      <c r="S38" s="20" t="s">
        <v>36</v>
      </c>
      <c r="T38" s="19" t="s">
        <v>99</v>
      </c>
      <c r="U38" s="18" t="s">
        <v>26</v>
      </c>
      <c r="V38" s="21" t="s">
        <v>109</v>
      </c>
      <c r="W38" s="18" t="s">
        <v>33</v>
      </c>
      <c r="X38" s="21" t="s">
        <v>115</v>
      </c>
      <c r="Y38" s="18" t="s">
        <v>10</v>
      </c>
      <c r="Z38" s="19">
        <v>204</v>
      </c>
    </row>
    <row r="39" spans="1:26" ht="12.75">
      <c r="A39" s="60"/>
      <c r="B39" s="30">
        <v>4</v>
      </c>
      <c r="C39" s="31" t="s">
        <v>9</v>
      </c>
      <c r="D39" s="19">
        <v>315</v>
      </c>
      <c r="E39" s="31" t="s">
        <v>16</v>
      </c>
      <c r="F39" s="19">
        <v>310</v>
      </c>
      <c r="G39" s="18" t="s">
        <v>17</v>
      </c>
      <c r="H39" s="27">
        <v>301</v>
      </c>
      <c r="I39" s="31" t="s">
        <v>32</v>
      </c>
      <c r="J39" s="19">
        <v>102</v>
      </c>
      <c r="K39" s="18" t="s">
        <v>9</v>
      </c>
      <c r="L39" s="19">
        <v>320</v>
      </c>
      <c r="M39" s="18" t="s">
        <v>9</v>
      </c>
      <c r="N39" s="27">
        <v>302</v>
      </c>
      <c r="O39" s="20" t="s">
        <v>36</v>
      </c>
      <c r="P39" s="19" t="s">
        <v>99</v>
      </c>
      <c r="Q39" s="18" t="s">
        <v>32</v>
      </c>
      <c r="R39" s="19">
        <v>311</v>
      </c>
      <c r="S39" s="18" t="s">
        <v>98</v>
      </c>
      <c r="T39" s="19">
        <v>309</v>
      </c>
      <c r="U39" s="18" t="s">
        <v>26</v>
      </c>
      <c r="V39" s="21" t="s">
        <v>109</v>
      </c>
      <c r="W39" s="18" t="s">
        <v>32</v>
      </c>
      <c r="X39" s="21">
        <v>314</v>
      </c>
      <c r="Y39" s="18" t="s">
        <v>7</v>
      </c>
      <c r="Z39" s="21"/>
    </row>
    <row r="40" spans="1:26" ht="12.75">
      <c r="A40" s="60"/>
      <c r="B40" s="30">
        <v>5</v>
      </c>
      <c r="C40" s="18" t="s">
        <v>34</v>
      </c>
      <c r="D40" s="19">
        <v>315</v>
      </c>
      <c r="E40" s="31" t="s">
        <v>9</v>
      </c>
      <c r="F40" s="19">
        <v>310</v>
      </c>
      <c r="G40" s="46" t="s">
        <v>86</v>
      </c>
      <c r="H40" s="27"/>
      <c r="I40" s="31" t="s">
        <v>16</v>
      </c>
      <c r="J40" s="19">
        <v>102</v>
      </c>
      <c r="K40" s="31" t="s">
        <v>17</v>
      </c>
      <c r="L40" s="19">
        <v>320</v>
      </c>
      <c r="M40" s="18" t="s">
        <v>34</v>
      </c>
      <c r="N40" s="27">
        <v>302</v>
      </c>
      <c r="O40" s="18"/>
      <c r="P40" s="21"/>
      <c r="Q40" s="20" t="s">
        <v>36</v>
      </c>
      <c r="R40" s="19" t="s">
        <v>99</v>
      </c>
      <c r="S40" s="18" t="s">
        <v>7</v>
      </c>
      <c r="T40" s="19"/>
      <c r="U40" s="18" t="s">
        <v>98</v>
      </c>
      <c r="V40" s="29">
        <v>319</v>
      </c>
      <c r="W40" s="18" t="s">
        <v>26</v>
      </c>
      <c r="X40" s="21" t="s">
        <v>109</v>
      </c>
      <c r="Y40" s="18" t="s">
        <v>32</v>
      </c>
      <c r="Z40" s="21">
        <v>321</v>
      </c>
    </row>
    <row r="41" spans="1:26" ht="13.5" thickBot="1">
      <c r="A41" s="63"/>
      <c r="B41" s="32">
        <v>6</v>
      </c>
      <c r="C41" s="47" t="s">
        <v>84</v>
      </c>
      <c r="D41" s="23"/>
      <c r="E41" s="53" t="s">
        <v>88</v>
      </c>
      <c r="F41" s="19"/>
      <c r="G41" s="47"/>
      <c r="H41" s="23"/>
      <c r="I41" s="47"/>
      <c r="J41" s="23"/>
      <c r="K41" s="31" t="s">
        <v>9</v>
      </c>
      <c r="L41" s="19">
        <v>320</v>
      </c>
      <c r="M41" s="47" t="s">
        <v>86</v>
      </c>
      <c r="N41" s="27">
        <v>302</v>
      </c>
      <c r="O41" s="22"/>
      <c r="P41" s="24"/>
      <c r="Q41" s="22" t="s">
        <v>7</v>
      </c>
      <c r="R41" s="19"/>
      <c r="S41" s="22" t="s">
        <v>16</v>
      </c>
      <c r="T41" s="23">
        <v>309</v>
      </c>
      <c r="U41" s="22"/>
      <c r="V41" s="23"/>
      <c r="W41" s="22" t="s">
        <v>26</v>
      </c>
      <c r="X41" s="21" t="s">
        <v>109</v>
      </c>
      <c r="Y41" s="22" t="s">
        <v>36</v>
      </c>
      <c r="Z41" s="21" t="s">
        <v>99</v>
      </c>
    </row>
    <row r="42" spans="1:26" ht="28.5" customHeight="1" thickBot="1">
      <c r="A42" s="41"/>
      <c r="B42" s="42"/>
      <c r="C42" s="69" t="s">
        <v>73</v>
      </c>
      <c r="D42" s="70"/>
      <c r="E42" s="65" t="s">
        <v>76</v>
      </c>
      <c r="F42" s="66"/>
      <c r="G42" s="65" t="s">
        <v>113</v>
      </c>
      <c r="H42" s="66"/>
      <c r="I42" s="69" t="s">
        <v>79</v>
      </c>
      <c r="J42" s="70"/>
      <c r="K42" s="69" t="s">
        <v>80</v>
      </c>
      <c r="L42" s="70"/>
      <c r="M42" s="65" t="s">
        <v>82</v>
      </c>
      <c r="N42" s="66"/>
      <c r="O42" s="73" t="s">
        <v>63</v>
      </c>
      <c r="P42" s="74"/>
      <c r="Q42" s="65" t="s">
        <v>64</v>
      </c>
      <c r="R42" s="66"/>
      <c r="S42" s="65" t="s">
        <v>65</v>
      </c>
      <c r="T42" s="66"/>
      <c r="U42" s="69" t="s">
        <v>66</v>
      </c>
      <c r="V42" s="70"/>
      <c r="W42" s="69" t="s">
        <v>67</v>
      </c>
      <c r="X42" s="70"/>
      <c r="Y42" s="75" t="s">
        <v>68</v>
      </c>
      <c r="Z42" s="76"/>
    </row>
    <row r="43" spans="1:26" ht="13.5" thickBot="1">
      <c r="A43" s="43"/>
      <c r="B43" s="44"/>
      <c r="C43" s="71" t="s">
        <v>74</v>
      </c>
      <c r="D43" s="72"/>
      <c r="E43" s="67" t="s">
        <v>77</v>
      </c>
      <c r="F43" s="68"/>
      <c r="G43" s="67" t="s">
        <v>78</v>
      </c>
      <c r="H43" s="68"/>
      <c r="I43" s="71" t="s">
        <v>62</v>
      </c>
      <c r="J43" s="72"/>
      <c r="K43" s="71" t="s">
        <v>81</v>
      </c>
      <c r="L43" s="72"/>
      <c r="M43" s="67" t="s">
        <v>83</v>
      </c>
      <c r="N43" s="68"/>
      <c r="O43" s="71" t="s">
        <v>75</v>
      </c>
      <c r="P43" s="72"/>
      <c r="Q43" s="67" t="s">
        <v>60</v>
      </c>
      <c r="R43" s="68"/>
      <c r="S43" s="67" t="s">
        <v>69</v>
      </c>
      <c r="T43" s="68"/>
      <c r="U43" s="71" t="s">
        <v>61</v>
      </c>
      <c r="V43" s="72"/>
      <c r="W43" s="71" t="s">
        <v>71</v>
      </c>
      <c r="X43" s="72"/>
      <c r="Y43" s="67" t="s">
        <v>70</v>
      </c>
      <c r="Z43" s="68"/>
    </row>
  </sheetData>
  <sheetProtection/>
  <mergeCells count="54">
    <mergeCell ref="W42:X42"/>
    <mergeCell ref="W43:X43"/>
    <mergeCell ref="Y42:Z42"/>
    <mergeCell ref="Y43:Z43"/>
    <mergeCell ref="S42:T42"/>
    <mergeCell ref="S43:T43"/>
    <mergeCell ref="U42:V42"/>
    <mergeCell ref="U43:V43"/>
    <mergeCell ref="O42:P42"/>
    <mergeCell ref="O43:P43"/>
    <mergeCell ref="Q42:R42"/>
    <mergeCell ref="Q43:R43"/>
    <mergeCell ref="K42:L42"/>
    <mergeCell ref="K43:L43"/>
    <mergeCell ref="M42:N42"/>
    <mergeCell ref="M43:N43"/>
    <mergeCell ref="G42:H42"/>
    <mergeCell ref="G43:H43"/>
    <mergeCell ref="I42:J42"/>
    <mergeCell ref="I43:J43"/>
    <mergeCell ref="C42:D42"/>
    <mergeCell ref="C43:D43"/>
    <mergeCell ref="E42:F42"/>
    <mergeCell ref="E43:F43"/>
    <mergeCell ref="Y2:Z2"/>
    <mergeCell ref="A26:A33"/>
    <mergeCell ref="A34:A41"/>
    <mergeCell ref="A18:A25"/>
    <mergeCell ref="A11:A17"/>
    <mergeCell ref="U2:V2"/>
    <mergeCell ref="S2:T2"/>
    <mergeCell ref="A3:A10"/>
    <mergeCell ref="D5:D10"/>
    <mergeCell ref="F5:F10"/>
    <mergeCell ref="A1:Z1"/>
    <mergeCell ref="M2:N2"/>
    <mergeCell ref="I2:J2"/>
    <mergeCell ref="K2:L2"/>
    <mergeCell ref="W2:X2"/>
    <mergeCell ref="O2:P2"/>
    <mergeCell ref="Q2:R2"/>
    <mergeCell ref="C2:D2"/>
    <mergeCell ref="E2:F2"/>
    <mergeCell ref="G2:H2"/>
    <mergeCell ref="R11:R17"/>
    <mergeCell ref="T11:T17"/>
    <mergeCell ref="V11:V17"/>
    <mergeCell ref="X11:X17"/>
    <mergeCell ref="Z11:Z17"/>
    <mergeCell ref="H5:H10"/>
    <mergeCell ref="J5:J10"/>
    <mergeCell ref="L5:L10"/>
    <mergeCell ref="N5:N10"/>
    <mergeCell ref="P11:P17"/>
  </mergeCells>
  <printOptions/>
  <pageMargins left="0.35433070866141736" right="0.1968503937007874" top="0.15748031496062992" bottom="0.15748031496062992" header="0.31496062992125984" footer="0.5118110236220472"/>
  <pageSetup fitToWidth="2" horizontalDpi="600" verticalDpi="600" orientation="portrait" paperSize="9" scale="80" r:id="rId1"/>
  <colBreaks count="1" manualBreakCount="1">
    <brk id="1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B1" sqref="AB1:AB16384"/>
    </sheetView>
  </sheetViews>
  <sheetFormatPr defaultColWidth="9.00390625" defaultRowHeight="12.75"/>
  <cols>
    <col min="1" max="1" width="3.25390625" style="1" bestFit="1" customWidth="1"/>
    <col min="2" max="2" width="2.00390625" style="1" bestFit="1" customWidth="1"/>
    <col min="25" max="25" width="11.125" style="0" bestFit="1" customWidth="1"/>
  </cols>
  <sheetData>
    <row r="1" spans="1:2" ht="12.75">
      <c r="A1"/>
      <c r="B1"/>
    </row>
    <row r="2" spans="1:32" s="15" customFormat="1" ht="16.5" thickBot="1">
      <c r="A2" s="7"/>
      <c r="B2" s="6"/>
      <c r="C2" s="15" t="s">
        <v>38</v>
      </c>
      <c r="D2" s="15" t="s">
        <v>39</v>
      </c>
      <c r="E2" s="15" t="s">
        <v>15</v>
      </c>
      <c r="F2" s="15" t="s">
        <v>22</v>
      </c>
      <c r="G2" s="15" t="s">
        <v>25</v>
      </c>
      <c r="H2" s="15" t="s">
        <v>40</v>
      </c>
      <c r="I2" s="15" t="s">
        <v>27</v>
      </c>
      <c r="J2" s="15" t="s">
        <v>28</v>
      </c>
      <c r="K2" s="15" t="s">
        <v>29</v>
      </c>
      <c r="L2" s="15" t="s">
        <v>30</v>
      </c>
      <c r="M2" s="15" t="s">
        <v>31</v>
      </c>
      <c r="N2" s="15" t="s">
        <v>12</v>
      </c>
      <c r="O2" s="15" t="s">
        <v>18</v>
      </c>
      <c r="P2" s="15" t="s">
        <v>23</v>
      </c>
      <c r="Q2" s="15" t="s">
        <v>41</v>
      </c>
      <c r="R2" s="15" t="s">
        <v>52</v>
      </c>
      <c r="S2" s="15" t="s">
        <v>13</v>
      </c>
      <c r="T2" s="15" t="s">
        <v>19</v>
      </c>
      <c r="U2" s="15" t="s">
        <v>51</v>
      </c>
      <c r="V2" s="15" t="s">
        <v>20</v>
      </c>
      <c r="W2" s="15" t="s">
        <v>24</v>
      </c>
      <c r="Y2" s="3"/>
      <c r="Z2" s="3">
        <v>5</v>
      </c>
      <c r="AA2" s="3">
        <v>6</v>
      </c>
      <c r="AB2" s="3">
        <v>7</v>
      </c>
      <c r="AC2" s="3">
        <v>8</v>
      </c>
      <c r="AD2" s="3">
        <v>9</v>
      </c>
      <c r="AE2" s="3">
        <v>10</v>
      </c>
      <c r="AF2" s="3">
        <v>11</v>
      </c>
    </row>
    <row r="3" spans="1:32" ht="12.75">
      <c r="A3" s="80" t="s">
        <v>0</v>
      </c>
      <c r="B3" s="9">
        <v>1</v>
      </c>
      <c r="C3" t="e">
        <f>VLOOKUP(Расписание!C6,Y:Z,2,0)</f>
        <v>#N/A</v>
      </c>
      <c r="D3" t="e">
        <f>VLOOKUP(Расписание!E5,Y:Z,2,0)</f>
        <v>#N/A</v>
      </c>
      <c r="E3" t="e">
        <f>VLOOKUP(Расписание!G5,Y:Z,2,0)</f>
        <v>#N/A</v>
      </c>
      <c r="F3" t="e">
        <f>VLOOKUP(Расписание!I5,Y:Z,2,0)</f>
        <v>#N/A</v>
      </c>
      <c r="G3" t="e">
        <f>VLOOKUP(Расписание!K5,Y:Z,2,0)</f>
        <v>#N/A</v>
      </c>
      <c r="H3" t="e">
        <f>VLOOKUP(Расписание!M5,Y:Z,2,0)</f>
        <v>#N/A</v>
      </c>
      <c r="J3">
        <f>VLOOKUP(Расписание!Q5,Y:AB,4,0)</f>
        <v>10</v>
      </c>
      <c r="K3">
        <f>VLOOKUP(Расписание!S5,Y:AB,4,0)</f>
        <v>6</v>
      </c>
      <c r="L3">
        <f>VLOOKUP(Расписание!U5,Y:AB,4,0)</f>
        <v>10</v>
      </c>
      <c r="M3">
        <f>VLOOKUP(Расписание!W5,Y:AB,4,0)</f>
        <v>2</v>
      </c>
      <c r="N3">
        <f>VLOOKUP(Расписание!Y5,Y:AD,6,0)</f>
        <v>7</v>
      </c>
      <c r="O3" t="e">
        <f>VLOOKUP(Расписание!#REF!,Y:AD,6,0)</f>
        <v>#REF!</v>
      </c>
      <c r="P3" t="e">
        <f>VLOOKUP(Расписание!#REF!,Y:AD,6,0)</f>
        <v>#REF!</v>
      </c>
      <c r="Q3" t="e">
        <f>VLOOKUP(Расписание!#REF!,Y:AD,6,0)</f>
        <v>#REF!</v>
      </c>
      <c r="R3" t="e">
        <f>VLOOKUP(Расписание!#REF!,Y:AD,6,0)</f>
        <v>#REF!</v>
      </c>
      <c r="S3" t="e">
        <f>VLOOKUP(Расписание!#REF!,Y:AE,7,0)</f>
        <v>#REF!</v>
      </c>
      <c r="T3" t="e">
        <f>VLOOKUP(Расписание!#REF!,Y:AE,7,0)</f>
        <v>#REF!</v>
      </c>
      <c r="U3" t="e">
        <f>VLOOKUP(Расписание!#REF!,Y:AE,7,0)</f>
        <v>#REF!</v>
      </c>
      <c r="V3" t="e">
        <f>VLOOKUP(Расписание!#REF!,Y:AF,8,0)</f>
        <v>#REF!</v>
      </c>
      <c r="W3" t="e">
        <f>VLOOKUP(Расписание!#REF!,Y:AF,8,0)</f>
        <v>#REF!</v>
      </c>
      <c r="Y3" t="s">
        <v>11</v>
      </c>
      <c r="AC3">
        <v>10</v>
      </c>
      <c r="AD3">
        <v>12</v>
      </c>
      <c r="AE3">
        <v>11</v>
      </c>
      <c r="AF3">
        <v>11</v>
      </c>
    </row>
    <row r="4" spans="1:32" ht="12.75">
      <c r="A4" s="80"/>
      <c r="B4" s="10">
        <v>2</v>
      </c>
      <c r="C4" t="e">
        <f>VLOOKUP(Расписание!#REF!,Y:Z,2,0)</f>
        <v>#REF!</v>
      </c>
      <c r="D4" t="e">
        <f>VLOOKUP(Расписание!E6,Y:Z,2,0)</f>
        <v>#N/A</v>
      </c>
      <c r="E4" t="e">
        <f>VLOOKUP(Расписание!G6,Y:Z,2,0)</f>
        <v>#N/A</v>
      </c>
      <c r="F4" t="e">
        <f>VLOOKUP(Расписание!I6,Y:Z,2,0)</f>
        <v>#N/A</v>
      </c>
      <c r="G4" t="e">
        <f>VLOOKUP(Расписание!K6,Y:Z,2,0)</f>
        <v>#N/A</v>
      </c>
      <c r="H4" t="e">
        <f>VLOOKUP(Расписание!M6,Y:Z,2,0)</f>
        <v>#N/A</v>
      </c>
      <c r="J4">
        <f>VLOOKUP(Расписание!Q6,Y:AB,4,0)</f>
        <v>10</v>
      </c>
      <c r="K4">
        <f>VLOOKUP(Расписание!S6,Y:AB,4,0)</f>
        <v>10</v>
      </c>
      <c r="L4">
        <f>VLOOKUP(Расписание!U6,Y:AB,4,0)</f>
        <v>6</v>
      </c>
      <c r="M4">
        <f>VLOOKUP(Расписание!W6,Y:AB,4,0)</f>
        <v>10</v>
      </c>
      <c r="N4">
        <f>VLOOKUP(Расписание!Y6,Y:AD,6,0)</f>
        <v>2</v>
      </c>
      <c r="O4" t="e">
        <f>VLOOKUP(Расписание!#REF!,Y:AD,6,0)</f>
        <v>#REF!</v>
      </c>
      <c r="P4" t="e">
        <f>VLOOKUP(Расписание!#REF!,Y:AD,6,0)</f>
        <v>#REF!</v>
      </c>
      <c r="Q4" t="e">
        <f>VLOOKUP(Расписание!#REF!,Y:AD,6,0)</f>
        <v>#REF!</v>
      </c>
      <c r="R4" t="e">
        <f>VLOOKUP(Расписание!#REF!,Y:AD,6,0)</f>
        <v>#REF!</v>
      </c>
      <c r="S4" t="e">
        <f>VLOOKUP(Расписание!#REF!,Y:AE,7,0)</f>
        <v>#REF!</v>
      </c>
      <c r="T4" t="e">
        <f>VLOOKUP(Расписание!#REF!,Y:AE,7,0)</f>
        <v>#REF!</v>
      </c>
      <c r="U4" t="e">
        <f>VLOOKUP(Расписание!#REF!,Y:AE,7,0)</f>
        <v>#REF!</v>
      </c>
      <c r="V4" t="e">
        <f>VLOOKUP(Расписание!#REF!,Y:AF,8,0)</f>
        <v>#REF!</v>
      </c>
      <c r="W4" t="e">
        <f>VLOOKUP(Расписание!#REF!,Y:AF,8,0)</f>
        <v>#REF!</v>
      </c>
      <c r="Y4" t="s">
        <v>32</v>
      </c>
      <c r="Z4">
        <v>10</v>
      </c>
      <c r="AA4">
        <v>13</v>
      </c>
      <c r="AB4">
        <v>10</v>
      </c>
      <c r="AC4">
        <v>9</v>
      </c>
      <c r="AD4">
        <v>7</v>
      </c>
      <c r="AE4">
        <v>10</v>
      </c>
      <c r="AF4">
        <v>10</v>
      </c>
    </row>
    <row r="5" spans="1:32" ht="12.75">
      <c r="A5" s="80"/>
      <c r="B5" s="10">
        <v>3</v>
      </c>
      <c r="C5" t="e">
        <f>VLOOKUP(Расписание!C8,Y:Z,2,0)</f>
        <v>#N/A</v>
      </c>
      <c r="D5" t="e">
        <f>VLOOKUP(Расписание!E7,Y:Z,2,0)</f>
        <v>#N/A</v>
      </c>
      <c r="E5" t="e">
        <f>VLOOKUP(Расписание!G7,Y:Z,2,0)</f>
        <v>#N/A</v>
      </c>
      <c r="F5" t="e">
        <f>VLOOKUP(Расписание!I7,Y:Z,2,0)</f>
        <v>#N/A</v>
      </c>
      <c r="G5" t="e">
        <f>VLOOKUP(Расписание!K7,Y:Z,2,0)</f>
        <v>#N/A</v>
      </c>
      <c r="H5" t="e">
        <f>VLOOKUP(Расписание!M7,Y:Z,2,0)</f>
        <v>#N/A</v>
      </c>
      <c r="I5">
        <f>VLOOKUP(Расписание!O7,Y:AB,4,0)</f>
        <v>10</v>
      </c>
      <c r="J5">
        <f>VLOOKUP(Расписание!Q7,Y:AB,4,0)</f>
        <v>11</v>
      </c>
      <c r="K5">
        <f>VLOOKUP(Расписание!S7,Y:AB,4,0)</f>
        <v>11</v>
      </c>
      <c r="L5">
        <f>VLOOKUP(Расписание!U7,Y:AB,4,0)</f>
        <v>2</v>
      </c>
      <c r="M5">
        <f>VLOOKUP(Расписание!W7,Y:AB,4,0)</f>
        <v>10</v>
      </c>
      <c r="N5">
        <f>VLOOKUP(Расписание!Y7,Y:AD,6,0)</f>
        <v>10</v>
      </c>
      <c r="O5" t="e">
        <f>VLOOKUP(Расписание!#REF!,Y:AD,6,0)</f>
        <v>#REF!</v>
      </c>
      <c r="P5" t="e">
        <f>VLOOKUP(Расписание!#REF!,Y:AD,6,0)</f>
        <v>#REF!</v>
      </c>
      <c r="Q5" t="e">
        <f>VLOOKUP(Расписание!#REF!,Y:AD,6,0)</f>
        <v>#REF!</v>
      </c>
      <c r="R5" t="e">
        <f>VLOOKUP(Расписание!#REF!,Y:AD,6,0)</f>
        <v>#REF!</v>
      </c>
      <c r="S5" t="e">
        <f>VLOOKUP(Расписание!#REF!,Y:AE,7,0)</f>
        <v>#REF!</v>
      </c>
      <c r="T5" t="e">
        <f>VLOOKUP(Расписание!#REF!,Y:AE,7,0)</f>
        <v>#REF!</v>
      </c>
      <c r="U5" t="e">
        <f>VLOOKUP(Расписание!#REF!,Y:AE,7,0)</f>
        <v>#REF!</v>
      </c>
      <c r="V5" t="e">
        <f>VLOOKUP(Расписание!#REF!,Y:AF,8,0)</f>
        <v>#REF!</v>
      </c>
      <c r="W5" t="e">
        <f>VLOOKUP(Расписание!#REF!,Y:AF,8,0)</f>
        <v>#REF!</v>
      </c>
      <c r="Y5" t="s">
        <v>10</v>
      </c>
      <c r="AB5">
        <v>8</v>
      </c>
      <c r="AC5">
        <v>9</v>
      </c>
      <c r="AD5">
        <v>13</v>
      </c>
      <c r="AE5">
        <v>12</v>
      </c>
      <c r="AF5">
        <v>12</v>
      </c>
    </row>
    <row r="6" spans="1:32" ht="12.75">
      <c r="A6" s="80"/>
      <c r="B6" s="10">
        <v>4</v>
      </c>
      <c r="C6" t="e">
        <f>VLOOKUP(Расписание!C7,Y:Z,2,0)</f>
        <v>#N/A</v>
      </c>
      <c r="D6" t="e">
        <f>VLOOKUP(Расписание!E8,Y:Z,2,0)</f>
        <v>#N/A</v>
      </c>
      <c r="E6" t="e">
        <f>VLOOKUP(Расписание!G8,Y:Z,2,0)</f>
        <v>#N/A</v>
      </c>
      <c r="F6" t="e">
        <f>VLOOKUP(Расписание!I8,Y:Z,2,0)</f>
        <v>#N/A</v>
      </c>
      <c r="G6" t="e">
        <f>VLOOKUP(Расписание!K8,Y:Z,2,0)</f>
        <v>#N/A</v>
      </c>
      <c r="H6" t="e">
        <f>VLOOKUP(Расписание!M8,Y:Z,2,0)</f>
        <v>#N/A</v>
      </c>
      <c r="I6">
        <f>VLOOKUP(Расписание!O8,Y:AB,4,0)</f>
        <v>10</v>
      </c>
      <c r="J6">
        <f>VLOOKUP(Расписание!Q8,Y:AB,4,0)</f>
        <v>4</v>
      </c>
      <c r="K6">
        <f>VLOOKUP(Расписание!S8,Y:AB,4,0)</f>
        <v>4</v>
      </c>
      <c r="L6">
        <f>VLOOKUP(Расписание!U8,Y:AB,4,0)</f>
        <v>10</v>
      </c>
      <c r="M6">
        <f>VLOOKUP(Расписание!W8,Y:AB,4,0)</f>
        <v>6</v>
      </c>
      <c r="N6">
        <f>VLOOKUP(Расписание!Y8,Y:AD,6,0)</f>
        <v>6</v>
      </c>
      <c r="O6" t="e">
        <f>VLOOKUP(Расписание!#REF!,Y:AD,6,0)</f>
        <v>#REF!</v>
      </c>
      <c r="P6" t="e">
        <f>VLOOKUP(Расписание!#REF!,Y:AD,6,0)</f>
        <v>#REF!</v>
      </c>
      <c r="Q6" t="e">
        <f>VLOOKUP(Расписание!#REF!,Y:AD,6,0)</f>
        <v>#REF!</v>
      </c>
      <c r="R6" t="e">
        <f>VLOOKUP(Расписание!#REF!,Y:AD,6,0)</f>
        <v>#REF!</v>
      </c>
      <c r="S6" t="e">
        <f>VLOOKUP(Расписание!#REF!,Y:AE,7,0)</f>
        <v>#REF!</v>
      </c>
      <c r="T6" t="e">
        <f>VLOOKUP(Расписание!#REF!,Y:AE,7,0)</f>
        <v>#REF!</v>
      </c>
      <c r="U6" t="e">
        <f>VLOOKUP(Расписание!#REF!,Y:AE,7,0)</f>
        <v>#REF!</v>
      </c>
      <c r="V6" t="e">
        <f>VLOOKUP(Расписание!#REF!,Y:AF,8,0)</f>
        <v>#REF!</v>
      </c>
      <c r="W6" t="e">
        <f>VLOOKUP(Расписание!#REF!,Y:AF,8,0)</f>
        <v>#REF!</v>
      </c>
      <c r="Y6" t="s">
        <v>14</v>
      </c>
      <c r="AC6">
        <v>5</v>
      </c>
      <c r="AD6">
        <v>5</v>
      </c>
      <c r="AE6">
        <v>5</v>
      </c>
      <c r="AF6">
        <v>5</v>
      </c>
    </row>
    <row r="7" spans="1:32" ht="12.75">
      <c r="A7" s="80"/>
      <c r="B7" s="10">
        <v>5</v>
      </c>
      <c r="C7" t="e">
        <f>VLOOKUP(Расписание!C9,Y:Z,2,0)</f>
        <v>#N/A</v>
      </c>
      <c r="D7" t="e">
        <f>VLOOKUP(Расписание!E9,Y:Z,2,0)</f>
        <v>#N/A</v>
      </c>
      <c r="E7" t="e">
        <f>VLOOKUP(Расписание!G9,Y:Z,2,0)</f>
        <v>#N/A</v>
      </c>
      <c r="F7" t="e">
        <f>VLOOKUP(Расписание!I9,Y:Z,2,0)</f>
        <v>#N/A</v>
      </c>
      <c r="G7" t="e">
        <f>VLOOKUP(Расписание!K9,Y:Z,2,0)</f>
        <v>#N/A</v>
      </c>
      <c r="H7" t="e">
        <f>VLOOKUP(Расписание!M9,Y:Z,2,0)</f>
        <v>#N/A</v>
      </c>
      <c r="I7">
        <f>VLOOKUP(Расписание!O9,Y:AB,4,0)</f>
        <v>6</v>
      </c>
      <c r="J7">
        <f>VLOOKUP(Расписание!Q9,Y:AB,4,0)</f>
        <v>2</v>
      </c>
      <c r="K7">
        <f>VLOOKUP(Расписание!S9,Y:AB,4,0)</f>
        <v>10</v>
      </c>
      <c r="L7">
        <f>VLOOKUP(Расписание!U9,Y:AB,4,0)</f>
        <v>11</v>
      </c>
      <c r="M7">
        <f>VLOOKUP(Расписание!W9,Y:AB,4,0)</f>
        <v>11</v>
      </c>
      <c r="N7">
        <f>VLOOKUP(Расписание!Y9,Y:AD,6,0)</f>
        <v>7</v>
      </c>
      <c r="O7" t="e">
        <f>VLOOKUP(Расписание!#REF!,Y:AD,6,0)</f>
        <v>#REF!</v>
      </c>
      <c r="P7" t="e">
        <f>VLOOKUP(Расписание!#REF!,Y:AD,6,0)</f>
        <v>#REF!</v>
      </c>
      <c r="Q7" t="e">
        <f>VLOOKUP(Расписание!#REF!,Y:AD,6,0)</f>
        <v>#REF!</v>
      </c>
      <c r="R7" t="e">
        <f>VLOOKUP(Расписание!#REF!,Y:AD,6,0)</f>
        <v>#REF!</v>
      </c>
      <c r="S7" t="e">
        <f>VLOOKUP(Расписание!#REF!,Y:AE,7,0)</f>
        <v>#REF!</v>
      </c>
      <c r="T7" t="e">
        <f>VLOOKUP(Расписание!#REF!,Y:AE,7,0)</f>
        <v>#REF!</v>
      </c>
      <c r="U7" t="e">
        <f>VLOOKUP(Расписание!#REF!,Y:AE,7,0)</f>
        <v>#REF!</v>
      </c>
      <c r="V7" t="e">
        <f>VLOOKUP(Расписание!#REF!,Y:AF,8,0)</f>
        <v>#REF!</v>
      </c>
      <c r="W7" t="e">
        <f>VLOOKUP(Расписание!#REF!,Y:AF,8,0)</f>
        <v>#REF!</v>
      </c>
      <c r="Y7" t="s">
        <v>21</v>
      </c>
      <c r="Z7">
        <v>10</v>
      </c>
      <c r="AA7">
        <v>8</v>
      </c>
      <c r="AB7">
        <v>7</v>
      </c>
      <c r="AC7">
        <v>7</v>
      </c>
      <c r="AD7">
        <v>7</v>
      </c>
      <c r="AE7">
        <v>7</v>
      </c>
      <c r="AF7">
        <v>7</v>
      </c>
    </row>
    <row r="8" spans="1:32" ht="12.75">
      <c r="A8" s="80"/>
      <c r="B8" s="10">
        <v>6</v>
      </c>
      <c r="D8" t="e">
        <f>VLOOKUP(Расписание!E10,Y:Z,2,0)</f>
        <v>#N/A</v>
      </c>
      <c r="E8" t="e">
        <f>VLOOKUP(Расписание!G10,Y:Z,2,0)</f>
        <v>#N/A</v>
      </c>
      <c r="F8" t="e">
        <f>VLOOKUP(Расписание!I10,Y:Z,2,0)</f>
        <v>#N/A</v>
      </c>
      <c r="G8" t="e">
        <f>VLOOKUP(Расписание!K10,Y:Z,2,0)</f>
        <v>#N/A</v>
      </c>
      <c r="H8" t="e">
        <f>VLOOKUP(Расписание!M10,Y:Z,2,0)</f>
        <v>#N/A</v>
      </c>
      <c r="I8">
        <f>VLOOKUP(Расписание!O10,Y:AB,4,0)</f>
        <v>2</v>
      </c>
      <c r="J8">
        <f>VLOOKUP(Расписание!Q10,Y:AB,4,0)</f>
        <v>6</v>
      </c>
      <c r="K8" t="e">
        <f>VLOOKUP(Расписание!S10,Y:AB,4,0)</f>
        <v>#N/A</v>
      </c>
      <c r="L8">
        <f>VLOOKUP(Расписание!U10,Y:AB,4,0)</f>
        <v>4</v>
      </c>
      <c r="M8">
        <f>VLOOKUP(Расписание!W10,Y:AB,4,0)</f>
        <v>4</v>
      </c>
      <c r="N8" t="e">
        <f>VLOOKUP(Расписание!Y10,Y:AD,6,0)</f>
        <v>#N/A</v>
      </c>
      <c r="O8" t="e">
        <f>VLOOKUP(Расписание!#REF!,Y:AD,6,0)</f>
        <v>#REF!</v>
      </c>
      <c r="P8" t="e">
        <f>VLOOKUP(Расписание!#REF!,Y:AD,6,0)</f>
        <v>#REF!</v>
      </c>
      <c r="Q8" t="e">
        <f>VLOOKUP(Расписание!#REF!,Y:AD,6,0)</f>
        <v>#REF!</v>
      </c>
      <c r="R8" t="e">
        <f>VLOOKUP(Расписание!#REF!,Y:AD,6,0)</f>
        <v>#REF!</v>
      </c>
      <c r="S8" t="e">
        <f>VLOOKUP(Расписание!#REF!,Y:AE,7,0)</f>
        <v>#REF!</v>
      </c>
      <c r="T8" t="e">
        <f>VLOOKUP(Расписание!#REF!,Y:AE,7,0)</f>
        <v>#REF!</v>
      </c>
      <c r="U8" t="e">
        <f>VLOOKUP(Расписание!#REF!,Y:AE,7,0)</f>
        <v>#REF!</v>
      </c>
      <c r="V8" t="e">
        <f>VLOOKUP(Расписание!#REF!,Y:AF,8,0)</f>
        <v>#REF!</v>
      </c>
      <c r="W8" t="e">
        <f>VLOOKUP(Расписание!#REF!,Y:AF,8,0)</f>
        <v>#REF!</v>
      </c>
      <c r="Y8" t="s">
        <v>33</v>
      </c>
      <c r="Z8">
        <v>9</v>
      </c>
      <c r="AA8">
        <v>11</v>
      </c>
      <c r="AB8">
        <v>10</v>
      </c>
      <c r="AC8">
        <v>8</v>
      </c>
      <c r="AD8">
        <v>9</v>
      </c>
      <c r="AE8">
        <v>8</v>
      </c>
      <c r="AF8">
        <v>8</v>
      </c>
    </row>
    <row r="9" spans="1:32" ht="12.75">
      <c r="A9" s="80"/>
      <c r="B9" s="10">
        <v>7</v>
      </c>
      <c r="I9" t="e">
        <f>VLOOKUP(Расписание!#REF!,Y:AB,4,0)</f>
        <v>#REF!</v>
      </c>
      <c r="V9" t="e">
        <f>VLOOKUP(Расписание!#REF!,Y:AF,8,0)</f>
        <v>#REF!</v>
      </c>
      <c r="Y9" t="s">
        <v>9</v>
      </c>
      <c r="Z9">
        <v>8</v>
      </c>
      <c r="AA9">
        <v>12</v>
      </c>
      <c r="AB9">
        <v>11</v>
      </c>
      <c r="AC9">
        <v>7</v>
      </c>
      <c r="AD9">
        <v>6</v>
      </c>
      <c r="AE9">
        <v>9</v>
      </c>
      <c r="AF9">
        <v>9</v>
      </c>
    </row>
    <row r="10" spans="1:32" ht="13.5" thickBot="1">
      <c r="A10" s="81"/>
      <c r="B10" s="11">
        <v>8</v>
      </c>
      <c r="I10" t="e">
        <f>VLOOKUP(Расписание!#REF!,Y:AB,4,0)</f>
        <v>#REF!</v>
      </c>
      <c r="Y10" t="s">
        <v>17</v>
      </c>
      <c r="Z10">
        <v>7</v>
      </c>
      <c r="AA10">
        <v>7</v>
      </c>
      <c r="AB10">
        <v>6</v>
      </c>
      <c r="AC10">
        <v>6</v>
      </c>
      <c r="AD10">
        <v>5</v>
      </c>
      <c r="AE10">
        <v>3</v>
      </c>
      <c r="AF10">
        <v>3</v>
      </c>
    </row>
    <row r="11" spans="1:32" ht="12.75">
      <c r="A11" s="80" t="s">
        <v>1</v>
      </c>
      <c r="B11" s="9">
        <v>1</v>
      </c>
      <c r="C11">
        <f>VLOOKUP(Расписание!C13,Y:Z,2,0)</f>
        <v>4</v>
      </c>
      <c r="D11" t="e">
        <f>VLOOKUP(Расписание!E13,Y:Z,2,0)</f>
        <v>#N/A</v>
      </c>
      <c r="E11" t="e">
        <f>VLOOKUP(Расписание!G12,Y:Z,2,0)</f>
        <v>#N/A</v>
      </c>
      <c r="F11">
        <f>VLOOKUP(Расписание!I12,Y:Z,2,0)</f>
        <v>9</v>
      </c>
      <c r="G11">
        <f>VLOOKUP(Расписание!K12,Y:Z,2,0)</f>
        <v>3</v>
      </c>
      <c r="H11" t="e">
        <f>VLOOKUP(Расписание!M12,Y:Z,2,0)</f>
        <v>#N/A</v>
      </c>
      <c r="I11" t="e">
        <f>VLOOKUP(Расписание!O12,Y:AB,4,0)</f>
        <v>#N/A</v>
      </c>
      <c r="K11" t="e">
        <f>VLOOKUP(Расписание!S12,Y:AB,4,0)</f>
        <v>#N/A</v>
      </c>
      <c r="L11" t="e">
        <f>VLOOKUP(Расписание!U11,Y:AB,4,0)</f>
        <v>#N/A</v>
      </c>
      <c r="M11" t="e">
        <f>VLOOKUP(Расписание!W12,Y:AB,4,0)</f>
        <v>#N/A</v>
      </c>
      <c r="N11" t="e">
        <f>VLOOKUP(Расписание!Y12,Y:AD,6,0)</f>
        <v>#N/A</v>
      </c>
      <c r="O11" t="e">
        <f>VLOOKUP(Расписание!#REF!,Y:AD,6,0)</f>
        <v>#REF!</v>
      </c>
      <c r="P11" t="e">
        <f>VLOOKUP(Расписание!#REF!,Y:AD,6,0)</f>
        <v>#REF!</v>
      </c>
      <c r="Q11" t="e">
        <f>VLOOKUP(Расписание!#REF!,Y:AD,6,0)</f>
        <v>#REF!</v>
      </c>
      <c r="R11" t="e">
        <f>VLOOKUP(Расписание!#REF!,Y:AD,6,0)</f>
        <v>#REF!</v>
      </c>
      <c r="S11" t="e">
        <f>VLOOKUP(Расписание!#REF!,Y:AE,7,0)</f>
        <v>#REF!</v>
      </c>
      <c r="T11" t="e">
        <f>VLOOKUP(Расписание!#REF!,Y:AE,7,0)</f>
        <v>#REF!</v>
      </c>
      <c r="U11" t="e">
        <f>VLOOKUP(Расписание!#REF!,Y:AE,7,0)</f>
        <v>#REF!</v>
      </c>
      <c r="V11" t="e">
        <f>VLOOKUP(Расписание!#REF!,Y:AF,8,0)</f>
        <v>#REF!</v>
      </c>
      <c r="W11" t="e">
        <f>VLOOKUP(Расписание!#REF!,Y:AF,8,0)</f>
        <v>#REF!</v>
      </c>
      <c r="Y11" t="s">
        <v>37</v>
      </c>
      <c r="Z11">
        <v>6</v>
      </c>
      <c r="AA11">
        <v>9</v>
      </c>
      <c r="AB11">
        <v>9</v>
      </c>
      <c r="AC11">
        <v>5</v>
      </c>
      <c r="AD11">
        <v>5</v>
      </c>
      <c r="AE11">
        <v>5</v>
      </c>
      <c r="AF11">
        <v>5</v>
      </c>
    </row>
    <row r="12" spans="1:32" ht="12.75">
      <c r="A12" s="80"/>
      <c r="B12" s="10">
        <v>2</v>
      </c>
      <c r="C12" t="e">
        <f>VLOOKUP(Расписание!C14,Y:Z,2,0)</f>
        <v>#N/A</v>
      </c>
      <c r="D12">
        <f>VLOOKUP(Расписание!E14,Y:Z,2,0)</f>
        <v>4</v>
      </c>
      <c r="E12">
        <f>VLOOKUP(Расписание!G13,Y:Z,2,0)</f>
        <v>3</v>
      </c>
      <c r="F12" t="e">
        <f>VLOOKUP(Расписание!I13,Y:Z,2,0)</f>
        <v>#N/A</v>
      </c>
      <c r="G12">
        <f>VLOOKUP(Расписание!K13,Y:Z,2,0)</f>
        <v>9</v>
      </c>
      <c r="H12">
        <f>VLOOKUP(Расписание!M13,Y:Z,2,0)</f>
        <v>7</v>
      </c>
      <c r="I12" t="e">
        <f>VLOOKUP(Расписание!O13,Y:AB,4,0)</f>
        <v>#N/A</v>
      </c>
      <c r="K12" t="e">
        <f>VLOOKUP(Расписание!S13,Y:AB,4,0)</f>
        <v>#N/A</v>
      </c>
      <c r="L12" t="e">
        <f>VLOOKUP(Расписание!U12,Y:AB,4,0)</f>
        <v>#N/A</v>
      </c>
      <c r="M12" t="e">
        <f>VLOOKUP(Расписание!W13,Y:AB,4,0)</f>
        <v>#N/A</v>
      </c>
      <c r="N12" t="e">
        <f>VLOOKUP(Расписание!Y13,Y:AD,6,0)</f>
        <v>#N/A</v>
      </c>
      <c r="O12" t="e">
        <f>VLOOKUP(Расписание!#REF!,Y:AD,6,0)</f>
        <v>#REF!</v>
      </c>
      <c r="P12" t="e">
        <f>VLOOKUP(Расписание!#REF!,Y:AD,6,0)</f>
        <v>#REF!</v>
      </c>
      <c r="Q12" t="e">
        <f>VLOOKUP(Расписание!#REF!,Y:AD,6,0)</f>
        <v>#REF!</v>
      </c>
      <c r="R12" t="e">
        <f>VLOOKUP(Расписание!#REF!,Y:AD,6,0)</f>
        <v>#REF!</v>
      </c>
      <c r="S12" t="e">
        <f>VLOOKUP(Расписание!#REF!,Y:AE,7,0)</f>
        <v>#REF!</v>
      </c>
      <c r="T12" t="e">
        <f>VLOOKUP(Расписание!#REF!,Y:AE,7,0)</f>
        <v>#REF!</v>
      </c>
      <c r="U12" t="e">
        <f>VLOOKUP(Расписание!#REF!,Y:AE,7,0)</f>
        <v>#REF!</v>
      </c>
      <c r="V12" t="e">
        <f>VLOOKUP(Расписание!#REF!,Y:AF,8,0)</f>
        <v>#REF!</v>
      </c>
      <c r="W12" t="e">
        <f>VLOOKUP(Расписание!#REF!,Y:AF,8,0)</f>
        <v>#REF!</v>
      </c>
      <c r="Y12" t="s">
        <v>6</v>
      </c>
      <c r="Z12">
        <v>5</v>
      </c>
      <c r="AA12">
        <v>8</v>
      </c>
      <c r="AB12">
        <v>6</v>
      </c>
      <c r="AC12">
        <v>8</v>
      </c>
      <c r="AD12">
        <v>10</v>
      </c>
      <c r="AE12">
        <v>5</v>
      </c>
      <c r="AF12">
        <v>5</v>
      </c>
    </row>
    <row r="13" spans="1:32" ht="12.75">
      <c r="A13" s="80"/>
      <c r="B13" s="10">
        <v>3</v>
      </c>
      <c r="C13" t="e">
        <f>VLOOKUP(Расписание!C15,Y:Z,2,0)</f>
        <v>#N/A</v>
      </c>
      <c r="D13">
        <f>VLOOKUP(Расписание!E15,Y:Z,2,0)</f>
        <v>4</v>
      </c>
      <c r="E13">
        <f>VLOOKUP(Расписание!G14,Y:Z,2,0)</f>
        <v>9</v>
      </c>
      <c r="F13">
        <f>VLOOKUP(Расписание!I14,Y:Z,2,0)</f>
        <v>4</v>
      </c>
      <c r="G13" t="e">
        <f>VLOOKUP(Расписание!K14,Y:Z,2,0)</f>
        <v>#N/A</v>
      </c>
      <c r="H13" t="e">
        <f>VLOOKUP(Расписание!M14,Y:Z,2,0)</f>
        <v>#N/A</v>
      </c>
      <c r="I13" t="e">
        <f>VLOOKUP(Расписание!O14,Y:AB,4,0)</f>
        <v>#N/A</v>
      </c>
      <c r="J13" t="e">
        <f>VLOOKUP(Расписание!Q14,Y:AB,4,0)</f>
        <v>#N/A</v>
      </c>
      <c r="K13" t="e">
        <f>VLOOKUP(Расписание!S14,Y:AB,4,0)</f>
        <v>#N/A</v>
      </c>
      <c r="L13" t="e">
        <f>VLOOKUP(Расписание!U13,Y:AB,4,0)</f>
        <v>#N/A</v>
      </c>
      <c r="M13" t="e">
        <f>VLOOKUP(Расписание!W14,Y:AB,4,0)</f>
        <v>#N/A</v>
      </c>
      <c r="N13" t="e">
        <f>VLOOKUP(Расписание!Y14,Y:AD,6,0)</f>
        <v>#N/A</v>
      </c>
      <c r="O13" t="e">
        <f>VLOOKUP(Расписание!#REF!,Y:AD,6,0)</f>
        <v>#REF!</v>
      </c>
      <c r="P13" t="e">
        <f>VLOOKUP(Расписание!#REF!,Y:AD,6,0)</f>
        <v>#REF!</v>
      </c>
      <c r="Q13" t="e">
        <f>VLOOKUP(Расписание!#REF!,Y:AD,6,0)</f>
        <v>#REF!</v>
      </c>
      <c r="R13" t="e">
        <f>VLOOKUP(Расписание!#REF!,Y:AD,6,0)</f>
        <v>#REF!</v>
      </c>
      <c r="S13" t="e">
        <f>VLOOKUP(Расписание!#REF!,Y:AE,7,0)</f>
        <v>#REF!</v>
      </c>
      <c r="T13" t="e">
        <f>VLOOKUP(Расписание!#REF!,Y:AE,7,0)</f>
        <v>#REF!</v>
      </c>
      <c r="U13" t="e">
        <f>VLOOKUP(Расписание!#REF!,Y:AE,7,0)</f>
        <v>#REF!</v>
      </c>
      <c r="V13" t="e">
        <f>VLOOKUP(Расписание!#REF!,Y:AF,8,0)</f>
        <v>#REF!</v>
      </c>
      <c r="W13" t="e">
        <f>VLOOKUP(Расписание!#REF!,Y:AF,8,0)</f>
        <v>#REF!</v>
      </c>
      <c r="Y13" t="s">
        <v>26</v>
      </c>
      <c r="Z13">
        <v>4</v>
      </c>
      <c r="AA13">
        <v>3</v>
      </c>
      <c r="AB13">
        <v>2</v>
      </c>
      <c r="AC13">
        <v>1</v>
      </c>
      <c r="AD13">
        <v>4</v>
      </c>
      <c r="AE13">
        <v>6</v>
      </c>
      <c r="AF13">
        <v>6</v>
      </c>
    </row>
    <row r="14" spans="1:32" ht="12.75">
      <c r="A14" s="80"/>
      <c r="B14" s="10">
        <v>4</v>
      </c>
      <c r="C14" t="e">
        <f>VLOOKUP(Расписание!C16,Y:Z,2,0)</f>
        <v>#N/A</v>
      </c>
      <c r="D14" t="e">
        <f>VLOOKUP(Расписание!E16,Y:Z,2,0)</f>
        <v>#N/A</v>
      </c>
      <c r="E14" t="e">
        <f>VLOOKUP(Расписание!G15,Y:Z,2,0)</f>
        <v>#N/A</v>
      </c>
      <c r="F14" t="e">
        <f>VLOOKUP(Расписание!I15,Y:Z,2,0)</f>
        <v>#N/A</v>
      </c>
      <c r="G14">
        <f>VLOOKUP(Расписание!K15,Y:Z,2,0)</f>
        <v>4</v>
      </c>
      <c r="H14">
        <f>VLOOKUP(Расписание!M15,Y:Z,2,0)</f>
        <v>10</v>
      </c>
      <c r="I14" t="e">
        <f>VLOOKUP(Расписание!O15,Y:AB,4,0)</f>
        <v>#N/A</v>
      </c>
      <c r="J14" t="e">
        <f>VLOOKUP(Расписание!Q15,Y:AB,4,0)</f>
        <v>#N/A</v>
      </c>
      <c r="K14" t="e">
        <f>VLOOKUP(Расписание!S15,Y:AB,4,0)</f>
        <v>#N/A</v>
      </c>
      <c r="L14" t="e">
        <f>VLOOKUP(Расписание!U14,Y:AB,4,0)</f>
        <v>#N/A</v>
      </c>
      <c r="M14" t="e">
        <f>VLOOKUP(Расписание!W15,Y:AB,4,0)</f>
        <v>#N/A</v>
      </c>
      <c r="N14" t="e">
        <f>VLOOKUP(Расписание!Y15,Y:AD,6,0)</f>
        <v>#N/A</v>
      </c>
      <c r="O14" t="e">
        <f>VLOOKUP(Расписание!#REF!,Y:AD,6,0)</f>
        <v>#REF!</v>
      </c>
      <c r="P14" t="e">
        <f>VLOOKUP(Расписание!#REF!,Y:AD,6,0)</f>
        <v>#REF!</v>
      </c>
      <c r="Q14" t="e">
        <f>VLOOKUP(Расписание!#REF!,Y:AD,6,0)</f>
        <v>#REF!</v>
      </c>
      <c r="R14" t="e">
        <f>VLOOKUP(Расписание!#REF!,Y:AD,6,0)</f>
        <v>#REF!</v>
      </c>
      <c r="S14" t="e">
        <f>VLOOKUP(Расписание!#REF!,Y:AE,7,0)</f>
        <v>#REF!</v>
      </c>
      <c r="T14" t="e">
        <f>VLOOKUP(Расписание!#REF!,Y:AE,7,0)</f>
        <v>#REF!</v>
      </c>
      <c r="U14" t="e">
        <f>VLOOKUP(Расписание!#REF!,Y:AE,7,0)</f>
        <v>#REF!</v>
      </c>
      <c r="V14" t="e">
        <f>VLOOKUP(Расписание!#REF!,Y:AF,8,0)</f>
        <v>#REF!</v>
      </c>
      <c r="W14" t="e">
        <f>VLOOKUP(Расписание!#REF!,Y:AF,8,0)</f>
        <v>#REF!</v>
      </c>
      <c r="Y14" t="s">
        <v>34</v>
      </c>
      <c r="Z14">
        <v>4</v>
      </c>
      <c r="AA14">
        <v>6</v>
      </c>
      <c r="AB14">
        <v>4</v>
      </c>
      <c r="AC14">
        <v>4</v>
      </c>
      <c r="AD14">
        <v>7</v>
      </c>
      <c r="AE14">
        <v>8</v>
      </c>
      <c r="AF14">
        <v>8</v>
      </c>
    </row>
    <row r="15" spans="1:28" ht="12.75">
      <c r="A15" s="80"/>
      <c r="B15" s="10">
        <v>5</v>
      </c>
      <c r="C15" t="e">
        <f>VLOOKUP(Расписание!C17,Y:Z,2,0)</f>
        <v>#N/A</v>
      </c>
      <c r="D15">
        <f>VLOOKUP(Расписание!E17,Y:Z,2,0)</f>
        <v>4</v>
      </c>
      <c r="E15">
        <f>VLOOKUP(Расписание!G16,Y:Z,2,0)</f>
        <v>4</v>
      </c>
      <c r="F15">
        <f>VLOOKUP(Расписание!I16,Y:Z,2,0)</f>
        <v>3</v>
      </c>
      <c r="G15" t="e">
        <f>VLOOKUP(Расписание!K16,Y:Z,2,0)</f>
        <v>#N/A</v>
      </c>
      <c r="H15">
        <f>VLOOKUP(Расписание!M16,Y:Z,2,0)</f>
        <v>10</v>
      </c>
      <c r="I15" t="e">
        <f>VLOOKUP(Расписание!O16,Y:AB,4,0)</f>
        <v>#N/A</v>
      </c>
      <c r="J15" t="e">
        <f>VLOOKUP(Расписание!Q16,Y:AB,4,0)</f>
        <v>#N/A</v>
      </c>
      <c r="K15" t="e">
        <f>VLOOKUP(Расписание!S16,Y:AB,4,0)</f>
        <v>#N/A</v>
      </c>
      <c r="L15" t="e">
        <f>VLOOKUP(Расписание!U15,Y:AB,4,0)</f>
        <v>#N/A</v>
      </c>
      <c r="M15" t="e">
        <f>VLOOKUP(Расписание!W16,Y:AB,4,0)</f>
        <v>#N/A</v>
      </c>
      <c r="N15" t="e">
        <f>VLOOKUP(Расписание!Y16,Y:AD,6,0)</f>
        <v>#N/A</v>
      </c>
      <c r="O15" t="e">
        <f>VLOOKUP(Расписание!#REF!,Y:AD,6,0)</f>
        <v>#REF!</v>
      </c>
      <c r="P15" t="e">
        <f>VLOOKUP(Расписание!#REF!,Y:AD,6,0)</f>
        <v>#REF!</v>
      </c>
      <c r="Q15" t="e">
        <f>VLOOKUP(Расписание!#REF!,Y:AD,6,0)</f>
        <v>#REF!</v>
      </c>
      <c r="R15" t="e">
        <f>VLOOKUP(Расписание!#REF!,Y:AD,6,0)</f>
        <v>#REF!</v>
      </c>
      <c r="S15" t="e">
        <f>VLOOKUP(Расписание!#REF!,Y:AE,7,0)</f>
        <v>#REF!</v>
      </c>
      <c r="T15" t="e">
        <f>VLOOKUP(Расписание!#REF!,Y:AE,7,0)</f>
        <v>#REF!</v>
      </c>
      <c r="U15" t="e">
        <f>VLOOKUP(Расписание!#REF!,Y:AE,7,0)</f>
        <v>#REF!</v>
      </c>
      <c r="V15" t="e">
        <f>VLOOKUP(Расписание!#REF!,Y:AF,8,0)</f>
        <v>#REF!</v>
      </c>
      <c r="W15" t="e">
        <f>VLOOKUP(Расписание!#REF!,Y:AF,8,0)</f>
        <v>#REF!</v>
      </c>
      <c r="Y15" t="s">
        <v>35</v>
      </c>
      <c r="Z15">
        <v>3</v>
      </c>
      <c r="AA15">
        <v>3</v>
      </c>
      <c r="AB15">
        <v>1</v>
      </c>
    </row>
    <row r="16" spans="1:32" ht="12.75">
      <c r="A16" s="80"/>
      <c r="B16" s="10">
        <v>6</v>
      </c>
      <c r="C16" t="e">
        <f>VLOOKUP(Расписание!#REF!,Y:Z,2,0)</f>
        <v>#REF!</v>
      </c>
      <c r="D16" t="e">
        <f>VLOOKUP(Расписание!#REF!,Y:Z,2,0)</f>
        <v>#REF!</v>
      </c>
      <c r="E16">
        <f>VLOOKUP(Расписание!G17,Y:Z,2,0)</f>
        <v>4</v>
      </c>
      <c r="F16" t="e">
        <f>VLOOKUP(Расписание!I17,Y:Z,2,0)</f>
        <v>#N/A</v>
      </c>
      <c r="G16">
        <f>VLOOKUP(Расписание!K17,Y:Z,2,0)</f>
        <v>5</v>
      </c>
      <c r="H16">
        <f>VLOOKUP(Расписание!M17,Y:Z,2,0)</f>
        <v>3</v>
      </c>
      <c r="I16" t="e">
        <f>VLOOKUP(Расписание!O17,Y:AB,4,0)</f>
        <v>#N/A</v>
      </c>
      <c r="J16" t="e">
        <f>VLOOKUP(Расписание!Q17,Y:AB,4,0)</f>
        <v>#N/A</v>
      </c>
      <c r="K16" t="e">
        <f>VLOOKUP(Расписание!S17,Y:AB,4,0)</f>
        <v>#N/A</v>
      </c>
      <c r="L16" t="e">
        <f>VLOOKUP(Расписание!U17,Y:AB,4,0)</f>
        <v>#N/A</v>
      </c>
      <c r="N16" t="e">
        <f>VLOOKUP(Расписание!Y17,Y:AD,6,0)</f>
        <v>#N/A</v>
      </c>
      <c r="O16" t="e">
        <f>VLOOKUP(Расписание!#REF!,Y:AD,6,0)</f>
        <v>#REF!</v>
      </c>
      <c r="P16" t="e">
        <f>VLOOKUP(Расписание!#REF!,Y:AD,6,0)</f>
        <v>#REF!</v>
      </c>
      <c r="Q16" t="e">
        <f>VLOOKUP(Расписание!#REF!,Y:AD,6,0)</f>
        <v>#REF!</v>
      </c>
      <c r="R16" t="e">
        <f>VLOOKUP(Расписание!#REF!,Y:AD,6,0)</f>
        <v>#REF!</v>
      </c>
      <c r="S16" t="e">
        <f>VLOOKUP(Расписание!#REF!,Y:AE,7,0)</f>
        <v>#REF!</v>
      </c>
      <c r="T16" t="e">
        <f>VLOOKUP(Расписание!#REF!,Y:AE,7,0)</f>
        <v>#REF!</v>
      </c>
      <c r="U16" t="e">
        <f>VLOOKUP(Расписание!#REF!,Y:AE,7,0)</f>
        <v>#REF!</v>
      </c>
      <c r="V16" t="e">
        <f>VLOOKUP(Расписание!#REF!,Y:AF,8,0)</f>
        <v>#REF!</v>
      </c>
      <c r="W16" t="e">
        <f>VLOOKUP(Расписание!#REF!,Y:AF,8,0)</f>
        <v>#REF!</v>
      </c>
      <c r="Y16" t="s">
        <v>7</v>
      </c>
      <c r="Z16">
        <v>3</v>
      </c>
      <c r="AA16">
        <v>4</v>
      </c>
      <c r="AB16">
        <v>2</v>
      </c>
      <c r="AC16">
        <v>2</v>
      </c>
      <c r="AD16">
        <v>2</v>
      </c>
      <c r="AE16">
        <v>1</v>
      </c>
      <c r="AF16">
        <v>1</v>
      </c>
    </row>
    <row r="17" spans="1:28" ht="12.75">
      <c r="A17" s="80"/>
      <c r="B17" s="10">
        <v>7</v>
      </c>
      <c r="J17" t="e">
        <f>VLOOKUP(Расписание!#REF!,Y:AB,4,0)</f>
        <v>#REF!</v>
      </c>
      <c r="W17" t="e">
        <f>VLOOKUP(Расписание!#REF!,Y:AF,8,0)</f>
        <v>#REF!</v>
      </c>
      <c r="Y17" t="s">
        <v>16</v>
      </c>
      <c r="Z17">
        <v>2</v>
      </c>
      <c r="AA17">
        <v>1</v>
      </c>
      <c r="AB17">
        <v>1</v>
      </c>
    </row>
    <row r="18" spans="1:32" ht="13.5" thickBot="1">
      <c r="A18" s="81"/>
      <c r="B18" s="11">
        <v>8</v>
      </c>
      <c r="J18" t="e">
        <f>VLOOKUP(Расписание!#REF!,Y:AB,4,0)</f>
        <v>#REF!</v>
      </c>
      <c r="Y18" t="s">
        <v>36</v>
      </c>
      <c r="Z18">
        <v>4</v>
      </c>
      <c r="AA18">
        <v>10</v>
      </c>
      <c r="AB18">
        <v>4</v>
      </c>
      <c r="AC18">
        <v>7</v>
      </c>
      <c r="AD18">
        <v>7</v>
      </c>
      <c r="AE18">
        <v>6</v>
      </c>
      <c r="AF18">
        <v>6</v>
      </c>
    </row>
    <row r="19" spans="1:32" ht="12.75">
      <c r="A19" s="77" t="s">
        <v>2</v>
      </c>
      <c r="B19" s="9">
        <v>1</v>
      </c>
      <c r="C19">
        <f>VLOOKUP(Расписание!C20,Y:Z,2,0)</f>
        <v>10</v>
      </c>
      <c r="D19">
        <f>VLOOKUP(Расписание!E20,Y:Z,2,0)</f>
        <v>3</v>
      </c>
      <c r="E19">
        <f>VLOOKUP(Расписание!G20,Y:Z,2,0)</f>
        <v>9</v>
      </c>
      <c r="F19">
        <f>VLOOKUP(Расписание!I20,Y:Z,2,0)</f>
        <v>8</v>
      </c>
      <c r="G19">
        <f>VLOOKUP(Расписание!K20,Y:Z,2,0)</f>
        <v>10</v>
      </c>
      <c r="H19">
        <f>VLOOKUP(Расписание!M20,Y:Z,2,0)</f>
        <v>8</v>
      </c>
      <c r="I19">
        <f>VLOOKUP(Расписание!O20,Y:AB,4,0)</f>
        <v>10</v>
      </c>
      <c r="J19" t="e">
        <f>VLOOKUP(Расписание!#REF!,Y:AB,4,0)</f>
        <v>#REF!</v>
      </c>
      <c r="L19">
        <f>VLOOKUP(Расписание!U21,Y:AB,4,0)</f>
        <v>8</v>
      </c>
      <c r="M19" t="e">
        <f>VLOOKUP(Расписание!W20,Y:AB,4,0)</f>
        <v>#N/A</v>
      </c>
      <c r="N19">
        <f>VLOOKUP(Расписание!Y20,Y:AD,6,0)</f>
        <v>4</v>
      </c>
      <c r="O19" t="e">
        <f>VLOOKUP(Расписание!#REF!,Y:AD,6,0)</f>
        <v>#REF!</v>
      </c>
      <c r="P19" t="e">
        <f>VLOOKUP(Расписание!#REF!,Y:AD,6,0)</f>
        <v>#REF!</v>
      </c>
      <c r="Q19" t="e">
        <f>VLOOKUP(Расписание!#REF!,Y:AD,6,0)</f>
        <v>#REF!</v>
      </c>
      <c r="R19" t="e">
        <f>VLOOKUP(Расписание!#REF!,Y:AD,6,0)</f>
        <v>#REF!</v>
      </c>
      <c r="S19" t="e">
        <f>VLOOKUP(Расписание!#REF!,Y:AE,7,0)</f>
        <v>#REF!</v>
      </c>
      <c r="T19" t="e">
        <f>VLOOKUP(Расписание!#REF!,Y:AE,7,0)</f>
        <v>#REF!</v>
      </c>
      <c r="U19" t="e">
        <f>VLOOKUP(Расписание!#REF!,Y:AE,7,0)</f>
        <v>#REF!</v>
      </c>
      <c r="V19" t="e">
        <f>VLOOKUP(Расписание!#REF!,Y:AF,8,0)</f>
        <v>#REF!</v>
      </c>
      <c r="W19" t="e">
        <f>VLOOKUP(Расписание!#REF!,Y:AF,8,0)</f>
        <v>#REF!</v>
      </c>
      <c r="Y19" t="s">
        <v>8</v>
      </c>
      <c r="Z19">
        <v>1</v>
      </c>
      <c r="AA19">
        <v>2</v>
      </c>
      <c r="AB19">
        <v>3</v>
      </c>
      <c r="AC19">
        <v>3</v>
      </c>
      <c r="AD19">
        <v>3</v>
      </c>
      <c r="AE19">
        <v>2</v>
      </c>
      <c r="AF19">
        <v>2</v>
      </c>
    </row>
    <row r="20" spans="1:26" ht="12.75">
      <c r="A20" s="78"/>
      <c r="B20" s="10">
        <v>2</v>
      </c>
      <c r="C20" t="e">
        <f>VLOOKUP(Расписание!C21,Y:Z,2,0)</f>
        <v>#N/A</v>
      </c>
      <c r="D20">
        <f>VLOOKUP(Расписание!E21,Y:Z,2,0)</f>
        <v>5</v>
      </c>
      <c r="E20">
        <f>VLOOKUP(Расписание!G21,Y:Z,2,0)</f>
        <v>10</v>
      </c>
      <c r="F20">
        <f>VLOOKUP(Расписание!I21,Y:Z,2,0)</f>
        <v>10</v>
      </c>
      <c r="G20">
        <f>VLOOKUP(Расписание!K21,Y:Z,2,0)</f>
        <v>3</v>
      </c>
      <c r="H20">
        <f>VLOOKUP(Расписание!M21,Y:Z,2,0)</f>
        <v>4</v>
      </c>
      <c r="I20">
        <f>VLOOKUP(Расписание!O21,Y:AB,4,0)</f>
        <v>11</v>
      </c>
      <c r="J20">
        <f>VLOOKUP(Расписание!Q20,Y:AB,4,0)</f>
        <v>11</v>
      </c>
      <c r="L20" t="e">
        <f>VLOOKUP(Расписание!#REF!,Y:AB,4,0)</f>
        <v>#REF!</v>
      </c>
      <c r="M20">
        <f>VLOOKUP(Расписание!W21,Y:AB,4,0)</f>
        <v>10</v>
      </c>
      <c r="N20">
        <f>VLOOKUP(Расписание!Y21,Y:AD,6,0)</f>
        <v>4</v>
      </c>
      <c r="O20" t="e">
        <f>VLOOKUP(Расписание!#REF!,Y:AD,6,0)</f>
        <v>#REF!</v>
      </c>
      <c r="P20" t="e">
        <f>VLOOKUP(Расписание!#REF!,Y:AD,6,0)</f>
        <v>#REF!</v>
      </c>
      <c r="Q20" t="e">
        <f>VLOOKUP(Расписание!#REF!,Y:AD,6,0)</f>
        <v>#REF!</v>
      </c>
      <c r="R20" t="e">
        <f>VLOOKUP(Расписание!#REF!,Y:AD,6,0)</f>
        <v>#REF!</v>
      </c>
      <c r="S20" t="e">
        <f>VLOOKUP(Расписание!#REF!,Y:AE,7,0)</f>
        <v>#REF!</v>
      </c>
      <c r="T20" t="e">
        <f>VLOOKUP(Расписание!#REF!,Y:AE,7,0)</f>
        <v>#REF!</v>
      </c>
      <c r="U20" t="e">
        <f>VLOOKUP(Расписание!#REF!,Y:AE,7,0)</f>
        <v>#REF!</v>
      </c>
      <c r="V20" t="e">
        <f>VLOOKUP(Расписание!#REF!,Y:AF,8,0)</f>
        <v>#REF!</v>
      </c>
      <c r="W20" t="e">
        <f>VLOOKUP(Расписание!#REF!,Y:AF,8,0)</f>
        <v>#REF!</v>
      </c>
      <c r="Y20" t="s">
        <v>42</v>
      </c>
      <c r="Z20">
        <v>10</v>
      </c>
    </row>
    <row r="21" spans="1:30" ht="12.75">
      <c r="A21" s="78"/>
      <c r="B21" s="10">
        <v>3</v>
      </c>
      <c r="C21" t="e">
        <f>VLOOKUP(Расписание!C22,Y:Z,2,0)</f>
        <v>#N/A</v>
      </c>
      <c r="D21">
        <f>VLOOKUP(Расписание!E22,Y:Z,2,0)</f>
        <v>10</v>
      </c>
      <c r="E21">
        <f>VLOOKUP(Расписание!G22,Y:Z,2,0)</f>
        <v>8</v>
      </c>
      <c r="F21">
        <f>VLOOKUP(Расписание!I22,Y:Z,2,0)</f>
        <v>5</v>
      </c>
      <c r="G21">
        <f>VLOOKUP(Расписание!K22,Y:Z,2,0)</f>
        <v>10</v>
      </c>
      <c r="H21">
        <f>VLOOKUP(Расписание!M22,Y:Z,2,0)</f>
        <v>9</v>
      </c>
      <c r="I21">
        <f>VLOOKUP(Расписание!O22,Y:AB,4,0)</f>
        <v>2</v>
      </c>
      <c r="J21">
        <f>VLOOKUP(Расписание!Q22,Y:AB,4,0)</f>
        <v>11</v>
      </c>
      <c r="K21">
        <f>VLOOKUP(Расписание!S22,Y:AB,4,0)</f>
        <v>10</v>
      </c>
      <c r="L21">
        <f>VLOOKUP(Расписание!U22,Y:AB,4,0)</f>
        <v>11</v>
      </c>
      <c r="M21">
        <f>VLOOKUP(Расписание!W22,Y:AB,4,0)</f>
        <v>8</v>
      </c>
      <c r="N21">
        <f>VLOOKUP(Расписание!Y22,Y:AD,6,0)</f>
        <v>5</v>
      </c>
      <c r="O21" t="e">
        <f>VLOOKUP(Расписание!#REF!,Y:AD,6,0)</f>
        <v>#REF!</v>
      </c>
      <c r="P21" t="e">
        <f>VLOOKUP(Расписание!#REF!,Y:AD,6,0)</f>
        <v>#REF!</v>
      </c>
      <c r="Q21" t="e">
        <f>VLOOKUP(Расписание!#REF!,Y:AD,6,0)</f>
        <v>#REF!</v>
      </c>
      <c r="R21" t="e">
        <f>VLOOKUP(Расписание!#REF!,Y:AD,6,0)</f>
        <v>#REF!</v>
      </c>
      <c r="S21" t="e">
        <f>VLOOKUP(Расписание!#REF!,Y:AE,7,0)</f>
        <v>#REF!</v>
      </c>
      <c r="T21" t="e">
        <f>VLOOKUP(Расписание!#REF!,Y:AE,7,0)</f>
        <v>#REF!</v>
      </c>
      <c r="U21" t="e">
        <f>VLOOKUP(Расписание!#REF!,Y:AE,7,0)</f>
        <v>#REF!</v>
      </c>
      <c r="V21" t="e">
        <f>VLOOKUP(Расписание!#REF!,Y:AF,8,0)</f>
        <v>#REF!</v>
      </c>
      <c r="W21" t="e">
        <f>VLOOKUP(Расписание!#REF!,Y:AF,8,0)</f>
        <v>#REF!</v>
      </c>
      <c r="Y21" t="s">
        <v>43</v>
      </c>
      <c r="AD21">
        <v>6</v>
      </c>
    </row>
    <row r="22" spans="1:30" ht="12.75">
      <c r="A22" s="78"/>
      <c r="B22" s="10">
        <v>4</v>
      </c>
      <c r="C22">
        <f>VLOOKUP(Расписание!C23,Y:Z,2,0)</f>
        <v>8</v>
      </c>
      <c r="D22">
        <f>VLOOKUP(Расписание!E23,Y:Z,2,0)</f>
        <v>9</v>
      </c>
      <c r="E22">
        <f>VLOOKUP(Расписание!G23,Y:Z,2,0)</f>
        <v>4</v>
      </c>
      <c r="F22">
        <f>VLOOKUP(Расписание!I23,Y:Z,2,0)</f>
        <v>10</v>
      </c>
      <c r="G22">
        <f>VLOOKUP(Расписание!K23,Y:Z,2,0)</f>
        <v>10</v>
      </c>
      <c r="H22">
        <f>VLOOKUP(Расписание!M23,Y:Z,2,0)</f>
        <v>5</v>
      </c>
      <c r="I22">
        <f>VLOOKUP(Расписание!O23,Y:AB,4,0)</f>
        <v>2</v>
      </c>
      <c r="J22">
        <f>VLOOKUP(Расписание!Q23,Y:AB,4,0)</f>
        <v>1</v>
      </c>
      <c r="K22">
        <f>VLOOKUP(Расписание!S23,Y:AB,4,0)</f>
        <v>10</v>
      </c>
      <c r="L22">
        <f>VLOOKUP(Расписание!U23,Y:AB,4,0)</f>
        <v>11</v>
      </c>
      <c r="M22">
        <f>VLOOKUP(Расписание!W23,Y:AB,4,0)</f>
        <v>9</v>
      </c>
      <c r="N22">
        <f>VLOOKUP(Расписание!Y23,Y:AD,6,0)</f>
        <v>13</v>
      </c>
      <c r="O22" t="e">
        <f>VLOOKUP(Расписание!#REF!,Y:AD,6,0)</f>
        <v>#REF!</v>
      </c>
      <c r="P22" t="e">
        <f>VLOOKUP(Расписание!#REF!,Y:AD,6,0)</f>
        <v>#REF!</v>
      </c>
      <c r="Q22" t="e">
        <f>VLOOKUP(Расписание!#REF!,Y:AD,6,0)</f>
        <v>#REF!</v>
      </c>
      <c r="R22" t="e">
        <f>VLOOKUP(Расписание!#REF!,Y:AD,6,0)</f>
        <v>#REF!</v>
      </c>
      <c r="S22" t="e">
        <f>VLOOKUP(Расписание!#REF!,Y:AE,7,0)</f>
        <v>#REF!</v>
      </c>
      <c r="T22" t="e">
        <f>VLOOKUP(Расписание!#REF!,Y:AE,7,0)</f>
        <v>#REF!</v>
      </c>
      <c r="U22" t="e">
        <f>VLOOKUP(Расписание!#REF!,Y:AE,7,0)</f>
        <v>#REF!</v>
      </c>
      <c r="V22" t="e">
        <f>VLOOKUP(Расписание!#REF!,Y:AF,8,0)</f>
        <v>#REF!</v>
      </c>
      <c r="W22" t="e">
        <f>VLOOKUP(Расписание!#REF!,Y:AF,8,0)</f>
        <v>#REF!</v>
      </c>
      <c r="Y22" t="s">
        <v>44</v>
      </c>
      <c r="AD22">
        <v>7</v>
      </c>
    </row>
    <row r="23" spans="1:23" ht="12.75">
      <c r="A23" s="78"/>
      <c r="B23" s="10">
        <v>5</v>
      </c>
      <c r="C23">
        <f>VLOOKUP(Расписание!C24,Y:Z,2,0)</f>
        <v>4</v>
      </c>
      <c r="E23">
        <f>VLOOKUP(Расписание!G24,Y:Z,2,0)</f>
        <v>5</v>
      </c>
      <c r="F23">
        <f>VLOOKUP(Расписание!I24,Y:Z,2,0)</f>
        <v>8</v>
      </c>
      <c r="G23">
        <f>VLOOKUP(Расписание!K24,Y:Z,2,0)</f>
        <v>8</v>
      </c>
      <c r="H23">
        <f>VLOOKUP(Расписание!M24,Y:Z,2,0)</f>
        <v>10</v>
      </c>
      <c r="I23">
        <f>VLOOKUP(Расписание!O24,Y:AB,4,0)</f>
        <v>9</v>
      </c>
      <c r="J23">
        <f>VLOOKUP(Расписание!Q24,Y:AB,4,0)</f>
        <v>2</v>
      </c>
      <c r="K23">
        <f>VLOOKUP(Расписание!S24,Y:AB,4,0)</f>
        <v>10</v>
      </c>
      <c r="L23">
        <f>VLOOKUP(Расписание!U24,Y:AB,4,0)</f>
        <v>10</v>
      </c>
      <c r="M23">
        <f>VLOOKUP(Расписание!W24,Y:AB,4,0)</f>
        <v>1</v>
      </c>
      <c r="N23">
        <f>VLOOKUP(Расписание!Y24,Y:AD,6,0)</f>
        <v>6</v>
      </c>
      <c r="O23" t="e">
        <f>VLOOKUP(Расписание!#REF!,Y:AD,6,0)</f>
        <v>#REF!</v>
      </c>
      <c r="P23" t="e">
        <f>VLOOKUP(Расписание!#REF!,Y:AD,6,0)</f>
        <v>#REF!</v>
      </c>
      <c r="Q23" t="e">
        <f>VLOOKUP(Расписание!#REF!,Y:AD,6,0)</f>
        <v>#REF!</v>
      </c>
      <c r="R23" t="e">
        <f>VLOOKUP(Расписание!#REF!,Y:AD,6,0)</f>
        <v>#REF!</v>
      </c>
      <c r="S23" t="e">
        <f>VLOOKUP(Расписание!#REF!,Y:AE,7,0)</f>
        <v>#REF!</v>
      </c>
      <c r="T23" t="e">
        <f>VLOOKUP(Расписание!#REF!,Y:AE,7,0)</f>
        <v>#REF!</v>
      </c>
      <c r="U23" t="e">
        <f>VLOOKUP(Расписание!#REF!,Y:AE,7,0)</f>
        <v>#REF!</v>
      </c>
      <c r="V23" t="e">
        <f>VLOOKUP(Расписание!#REF!,Y:AF,8,0)</f>
        <v>#REF!</v>
      </c>
      <c r="W23" t="e">
        <f>VLOOKUP(Расписание!#REF!,Y:AF,8,0)</f>
        <v>#REF!</v>
      </c>
    </row>
    <row r="24" spans="1:23" ht="12.75">
      <c r="A24" s="78"/>
      <c r="B24" s="10">
        <v>6</v>
      </c>
      <c r="C24">
        <f>VLOOKUP(Расписание!C25,Y:Z,2,0)</f>
        <v>10</v>
      </c>
      <c r="E24" t="e">
        <f>VLOOKUP(Расписание!G25,Y:Z,2,0)</f>
        <v>#N/A</v>
      </c>
      <c r="F24" t="e">
        <f>VLOOKUP(Расписание!I25,Y:Z,2,0)</f>
        <v>#N/A</v>
      </c>
      <c r="G24" t="e">
        <f>VLOOKUP(Расписание!K25,Y:Z,2,0)</f>
        <v>#N/A</v>
      </c>
      <c r="J24">
        <f>VLOOKUP(Расписание!Q25,Y:AB,4,0)</f>
        <v>2</v>
      </c>
      <c r="K24">
        <f>VLOOKUP(Расписание!S25,Y:AB,4,0)</f>
        <v>9</v>
      </c>
      <c r="L24">
        <f>VLOOKUP(Расписание!U25,Y:AB,4,0)</f>
        <v>10</v>
      </c>
      <c r="M24" t="e">
        <f>VLOOKUP(Расписание!W25,Y:AB,4,0)</f>
        <v>#N/A</v>
      </c>
      <c r="N24">
        <f>VLOOKUP(Расписание!Y25,Y:AD,6,0)</f>
        <v>6</v>
      </c>
      <c r="O24" t="e">
        <f>VLOOKUP(Расписание!#REF!,Y:AD,6,0)</f>
        <v>#REF!</v>
      </c>
      <c r="P24" t="e">
        <f>VLOOKUP(Расписание!#REF!,Y:AD,6,0)</f>
        <v>#REF!</v>
      </c>
      <c r="Q24" t="e">
        <f>VLOOKUP(Расписание!#REF!,Y:AD,6,0)</f>
        <v>#REF!</v>
      </c>
      <c r="R24" t="e">
        <f>VLOOKUP(Расписание!#REF!,Y:AD,6,0)</f>
        <v>#REF!</v>
      </c>
      <c r="S24" t="e">
        <f>VLOOKUP(Расписание!#REF!,Y:AE,7,0)</f>
        <v>#REF!</v>
      </c>
      <c r="T24" t="e">
        <f>VLOOKUP(Расписание!#REF!,Y:AE,7,0)</f>
        <v>#REF!</v>
      </c>
      <c r="U24" t="e">
        <f>VLOOKUP(Расписание!#REF!,Y:AE,7,0)</f>
        <v>#REF!</v>
      </c>
      <c r="V24" t="e">
        <f>VLOOKUP(Расписание!#REF!,Y:AF,8,0)</f>
        <v>#REF!</v>
      </c>
      <c r="W24" t="e">
        <f>VLOOKUP(Расписание!#REF!,Y:AF,8,0)</f>
        <v>#REF!</v>
      </c>
    </row>
    <row r="25" spans="1:22" ht="12.75">
      <c r="A25" s="78"/>
      <c r="B25" s="10">
        <v>7</v>
      </c>
      <c r="K25" t="e">
        <f>VLOOKUP(Расписание!#REF!,Y:AB,4,0)</f>
        <v>#REF!</v>
      </c>
      <c r="V25" t="e">
        <f>VLOOKUP(Расписание!#REF!,Y:AF,8,0)</f>
        <v>#REF!</v>
      </c>
    </row>
    <row r="26" spans="1:11" ht="13.5" thickBot="1">
      <c r="A26" s="79"/>
      <c r="B26" s="11">
        <v>8</v>
      </c>
      <c r="K26" t="e">
        <f>VLOOKUP(Расписание!#REF!,Y:AB,4,0)</f>
        <v>#REF!</v>
      </c>
    </row>
    <row r="27" spans="1:23" ht="12.75">
      <c r="A27" s="77" t="s">
        <v>3</v>
      </c>
      <c r="B27" s="9">
        <v>1</v>
      </c>
      <c r="C27">
        <f>VLOOKUP(Расписание!C28,Y:Z,2,0)</f>
        <v>9</v>
      </c>
      <c r="D27">
        <f>VLOOKUP(Расписание!E28,Y:Z,2,0)</f>
        <v>6</v>
      </c>
      <c r="E27">
        <f>VLOOKUP(Расписание!G28,Y:Z,2,0)</f>
        <v>10</v>
      </c>
      <c r="F27">
        <f>VLOOKUP(Расписание!I28,Y:Z,2,0)</f>
        <v>8</v>
      </c>
      <c r="G27">
        <f>VLOOKUP(Расписание!K28,Y:Z,2,0)</f>
        <v>4</v>
      </c>
      <c r="H27">
        <f>VLOOKUP(Расписание!M28,Y:Z,2,0)</f>
        <v>8</v>
      </c>
      <c r="I27">
        <f>VLOOKUP(Расписание!O28,Y:AB,4,0)</f>
        <v>6</v>
      </c>
      <c r="J27">
        <f>VLOOKUP(Расписание!Q28,Y:AB,4,0)</f>
        <v>11</v>
      </c>
      <c r="K27">
        <f>VLOOKUP(Расписание!S28,Y:AB,4,0)</f>
        <v>7</v>
      </c>
      <c r="M27">
        <f>VLOOKUP(Расписание!W28,Y:AB,4,0)</f>
        <v>10</v>
      </c>
      <c r="N27">
        <f>VLOOKUP(Расписание!Y32,Y:AD,6,0)</f>
        <v>0</v>
      </c>
      <c r="O27" t="e">
        <f>VLOOKUP(Расписание!#REF!,Y:AD,6,0)</f>
        <v>#REF!</v>
      </c>
      <c r="P27" t="e">
        <f>VLOOKUP(Расписание!#REF!,Y:AD,6,0)</f>
        <v>#REF!</v>
      </c>
      <c r="Q27" t="e">
        <f>VLOOKUP(Расписание!#REF!,Y:AD,6,0)</f>
        <v>#REF!</v>
      </c>
      <c r="R27" t="e">
        <f>VLOOKUP(Расписание!#REF!,Y:AD,6,0)</f>
        <v>#REF!</v>
      </c>
      <c r="S27" t="e">
        <f>VLOOKUP(Расписание!#REF!,Y:AE,7,0)</f>
        <v>#REF!</v>
      </c>
      <c r="T27" t="e">
        <f>VLOOKUP(Расписание!#REF!,Y:AE,7,0)</f>
        <v>#REF!</v>
      </c>
      <c r="U27" t="e">
        <f>VLOOKUP(Расписание!#REF!,Y:AE,7,0)</f>
        <v>#REF!</v>
      </c>
      <c r="V27" t="e">
        <f>VLOOKUP(Расписание!#REF!,Y:AF,8,0)</f>
        <v>#REF!</v>
      </c>
      <c r="W27" t="e">
        <f>VLOOKUP(Расписание!#REF!,Y:AF,8,0)</f>
        <v>#REF!</v>
      </c>
    </row>
    <row r="28" spans="1:23" ht="12.75">
      <c r="A28" s="78"/>
      <c r="B28" s="10">
        <v>2</v>
      </c>
      <c r="C28">
        <f>VLOOKUP(Расписание!C29,Y:Z,2,0)</f>
        <v>3</v>
      </c>
      <c r="D28">
        <f>VLOOKUP(Расписание!E29,Y:Z,2,0)</f>
        <v>9</v>
      </c>
      <c r="E28">
        <f>VLOOKUP(Расписание!G29,Y:Z,2,0)</f>
        <v>6</v>
      </c>
      <c r="F28">
        <f>VLOOKUP(Расписание!I29,Y:Z,2,0)</f>
        <v>4</v>
      </c>
      <c r="G28">
        <f>VLOOKUP(Расписание!K29,Y:Z,2,0)</f>
        <v>4</v>
      </c>
      <c r="H28">
        <f>VLOOKUP(Расписание!M29,Y:Z,2,0)</f>
        <v>8</v>
      </c>
      <c r="I28">
        <f>VLOOKUP(Расписание!O29,Y:AB,4,0)</f>
        <v>11</v>
      </c>
      <c r="J28">
        <f>VLOOKUP(Расписание!Q29,Y:AB,4,0)</f>
        <v>10</v>
      </c>
      <c r="K28">
        <f>VLOOKUP(Расписание!S29,Y:AB,4,0)</f>
        <v>8</v>
      </c>
      <c r="M28">
        <f>VLOOKUP(Расписание!W29,Y:AB,4,0)</f>
        <v>11</v>
      </c>
      <c r="N28" t="e">
        <f>VLOOKUP(Расписание!Y33,Y:AD,6,0)</f>
        <v>#N/A</v>
      </c>
      <c r="O28" t="e">
        <f>VLOOKUP(Расписание!#REF!,Y:AD,6,0)</f>
        <v>#REF!</v>
      </c>
      <c r="P28" t="e">
        <f>VLOOKUP(Расписание!#REF!,Y:AD,6,0)</f>
        <v>#REF!</v>
      </c>
      <c r="Q28" t="e">
        <f>VLOOKUP(Расписание!#REF!,Y:AD,6,0)</f>
        <v>#REF!</v>
      </c>
      <c r="R28" t="e">
        <f>VLOOKUP(Расписание!#REF!,Y:AD,6,0)</f>
        <v>#REF!</v>
      </c>
      <c r="S28" t="e">
        <f>VLOOKUP(Расписание!#REF!,Y:AE,7,0)</f>
        <v>#REF!</v>
      </c>
      <c r="T28" t="e">
        <f>VLOOKUP(Расписание!#REF!,Y:AE,7,0)</f>
        <v>#REF!</v>
      </c>
      <c r="U28" t="e">
        <f>VLOOKUP(Расписание!#REF!,Y:AE,7,0)</f>
        <v>#REF!</v>
      </c>
      <c r="V28" t="e">
        <f>VLOOKUP(Расписание!#REF!,Y:AF,8,0)</f>
        <v>#REF!</v>
      </c>
      <c r="W28" t="e">
        <f>VLOOKUP(Расписание!#REF!,Y:AF,8,0)</f>
        <v>#REF!</v>
      </c>
    </row>
    <row r="29" spans="1:23" ht="12.75">
      <c r="A29" s="78"/>
      <c r="B29" s="10">
        <v>3</v>
      </c>
      <c r="C29">
        <f>VLOOKUP(Расписание!C30,Y:Z,2,0)</f>
        <v>6</v>
      </c>
      <c r="D29">
        <f>VLOOKUP(Расписание!E30,Y:Z,2,0)</f>
        <v>10</v>
      </c>
      <c r="E29">
        <f>VLOOKUP(Расписание!G30,Y:Z,2,0)</f>
        <v>8</v>
      </c>
      <c r="F29">
        <f>VLOOKUP(Расписание!I30,Y:Z,2,0)</f>
        <v>4</v>
      </c>
      <c r="G29">
        <f>VLOOKUP(Расписание!K30,Y:Z,2,0)</f>
        <v>8</v>
      </c>
      <c r="H29">
        <f>VLOOKUP(Расписание!M30,Y:Z,2,0)</f>
        <v>9</v>
      </c>
      <c r="I29">
        <f>VLOOKUP(Расписание!O30,Y:AB,4,0)</f>
        <v>7</v>
      </c>
      <c r="J29">
        <f>VLOOKUP(Расписание!Q30,Y:AB,4,0)</f>
        <v>10</v>
      </c>
      <c r="K29">
        <f>VLOOKUP(Расписание!S30,Y:AB,4,0)</f>
        <v>6</v>
      </c>
      <c r="L29">
        <f>VLOOKUP(Расписание!U30,Y:AB,4,0)</f>
        <v>11</v>
      </c>
      <c r="M29">
        <f>VLOOKUP(Расписание!W30,Y:AB,4,0)</f>
        <v>11</v>
      </c>
      <c r="N29">
        <f>VLOOKUP(Расписание!Y30,Y:AD,6,0)</f>
        <v>9</v>
      </c>
      <c r="O29" t="e">
        <f>VLOOKUP(Расписание!#REF!,Y:AD,6,0)</f>
        <v>#REF!</v>
      </c>
      <c r="P29" t="e">
        <f>VLOOKUP(Расписание!#REF!,Y:AD,6,0)</f>
        <v>#REF!</v>
      </c>
      <c r="Q29" t="e">
        <f>VLOOKUP(Расписание!#REF!,Y:AD,6,0)</f>
        <v>#REF!</v>
      </c>
      <c r="R29" t="e">
        <f>VLOOKUP(Расписание!#REF!,Y:AD,6,0)</f>
        <v>#REF!</v>
      </c>
      <c r="S29" t="e">
        <f>VLOOKUP(Расписание!#REF!,Y:AE,7,0)</f>
        <v>#REF!</v>
      </c>
      <c r="T29" t="e">
        <f>VLOOKUP(Расписание!#REF!,Y:AE,7,0)</f>
        <v>#REF!</v>
      </c>
      <c r="U29" t="e">
        <f>VLOOKUP(Расписание!#REF!,Y:AE,7,0)</f>
        <v>#REF!</v>
      </c>
      <c r="V29" t="e">
        <f>VLOOKUP(Расписание!#REF!,Y:AF,8,0)</f>
        <v>#REF!</v>
      </c>
      <c r="W29" t="e">
        <f>VLOOKUP(Расписание!#REF!,Y:AF,8,0)</f>
        <v>#REF!</v>
      </c>
    </row>
    <row r="30" spans="1:23" ht="12.75">
      <c r="A30" s="78"/>
      <c r="B30" s="10">
        <v>4</v>
      </c>
      <c r="C30">
        <f>VLOOKUP(Расписание!C31,Y:Z,2,0)</f>
        <v>8</v>
      </c>
      <c r="D30">
        <f>VLOOKUP(Расписание!E31,Y:Z,2,0)</f>
        <v>10</v>
      </c>
      <c r="E30">
        <f>VLOOKUP(Расписание!G31,Y:Z,2,0)</f>
        <v>8</v>
      </c>
      <c r="F30">
        <f>VLOOKUP(Расписание!I31,Y:Z,2,0)</f>
        <v>4</v>
      </c>
      <c r="G30">
        <f>VLOOKUP(Расписание!K32,Y:Z,2,0)</f>
        <v>6</v>
      </c>
      <c r="H30">
        <f>VLOOKUP(Расписание!M32,Y:Z,2,0)</f>
        <v>4</v>
      </c>
      <c r="I30">
        <f>VLOOKUP(Расписание!O31,Y:AB,4,0)</f>
        <v>10</v>
      </c>
      <c r="J30">
        <f>VLOOKUP(Расписание!Q31,Y:AB,4,0)</f>
        <v>10</v>
      </c>
      <c r="K30">
        <f>VLOOKUP(Расписание!S31,Y:AB,4,0)</f>
        <v>11</v>
      </c>
      <c r="L30">
        <f>VLOOKUP(Расписание!U31,Y:AB,4,0)</f>
        <v>7</v>
      </c>
      <c r="M30">
        <f>VLOOKUP(Расписание!W31,Y:AB,4,0)</f>
        <v>10</v>
      </c>
      <c r="N30">
        <f>VLOOKUP(Расписание!Y31,Y:AD,6,0)</f>
        <v>5</v>
      </c>
      <c r="O30" t="e">
        <f>VLOOKUP(Расписание!#REF!,Y:AD,6,0)</f>
        <v>#REF!</v>
      </c>
      <c r="P30" t="e">
        <f>VLOOKUP(Расписание!#REF!,Y:AD,6,0)</f>
        <v>#REF!</v>
      </c>
      <c r="Q30" t="e">
        <f>VLOOKUP(Расписание!#REF!,Y:AD,6,0)</f>
        <v>#REF!</v>
      </c>
      <c r="R30" t="e">
        <f>VLOOKUP(Расписание!#REF!,Y:AD,6,0)</f>
        <v>#REF!</v>
      </c>
      <c r="S30" t="e">
        <f>VLOOKUP(Расписание!#REF!,Y:AE,7,0)</f>
        <v>#REF!</v>
      </c>
      <c r="T30" t="e">
        <f>VLOOKUP(Расписание!#REF!,Y:AE,7,0)</f>
        <v>#REF!</v>
      </c>
      <c r="U30" t="e">
        <f>VLOOKUP(Расписание!#REF!,Y:AE,7,0)</f>
        <v>#REF!</v>
      </c>
      <c r="V30" t="e">
        <f>VLOOKUP(Расписание!#REF!,Y:AF,8,0)</f>
        <v>#REF!</v>
      </c>
      <c r="W30" t="e">
        <f>VLOOKUP(Расписание!#REF!,Y:AF,8,0)</f>
        <v>#REF!</v>
      </c>
    </row>
    <row r="31" spans="1:23" ht="12.75">
      <c r="A31" s="78"/>
      <c r="B31" s="10">
        <v>5</v>
      </c>
      <c r="D31">
        <f>VLOOKUP(Расписание!E32,Y:Z,2,0)</f>
        <v>8</v>
      </c>
      <c r="E31">
        <f>VLOOKUP(Расписание!G32,Y:Z,2,0)</f>
        <v>3</v>
      </c>
      <c r="F31">
        <f>VLOOKUP(Расписание!I32,Y:Z,2,0)</f>
        <v>10</v>
      </c>
      <c r="H31">
        <f>VLOOKUP(Расписание!M31,Y:Z,2,0)</f>
        <v>6</v>
      </c>
      <c r="I31">
        <f>VLOOKUP(Расписание!O32,Y:AB,4,0)</f>
        <v>10</v>
      </c>
      <c r="J31">
        <f>VLOOKUP(Расписание!Q32,Y:AB,4,0)</f>
        <v>7</v>
      </c>
      <c r="K31">
        <f>VLOOKUP(Расписание!S32,Y:AB,4,0)</f>
        <v>10</v>
      </c>
      <c r="L31">
        <f>VLOOKUP(Расписание!U28,Y:AB,4,0)</f>
        <v>8</v>
      </c>
      <c r="M31">
        <f>VLOOKUP(Расписание!W32,Y:AB,4,0)</f>
        <v>6</v>
      </c>
      <c r="N31" t="e">
        <f>VLOOKUP(Расписание!#REF!,Y:AD,6,0)</f>
        <v>#REF!</v>
      </c>
      <c r="O31" t="e">
        <f>VLOOKUP(Расписание!#REF!,Y:AD,6,0)</f>
        <v>#REF!</v>
      </c>
      <c r="P31" t="e">
        <f>VLOOKUP(Расписание!#REF!,Y:AD,6,0)</f>
        <v>#REF!</v>
      </c>
      <c r="Q31" t="e">
        <f>VLOOKUP(Расписание!#REF!,Y:AD,6,0)</f>
        <v>#REF!</v>
      </c>
      <c r="R31" t="e">
        <f>VLOOKUP(Расписание!#REF!,Y:AD,6,0)</f>
        <v>#REF!</v>
      </c>
      <c r="S31" t="e">
        <f>VLOOKUP(Расписание!#REF!,Y:AE,7,0)</f>
        <v>#REF!</v>
      </c>
      <c r="T31" t="e">
        <f>VLOOKUP(Расписание!#REF!,Y:AE,7,0)</f>
        <v>#REF!</v>
      </c>
      <c r="U31" t="e">
        <f>VLOOKUP(Расписание!#REF!,Y:AE,7,0)</f>
        <v>#REF!</v>
      </c>
      <c r="V31" t="e">
        <f>VLOOKUP(Расписание!#REF!,Y:AF,8,0)</f>
        <v>#REF!</v>
      </c>
      <c r="W31" t="e">
        <f>VLOOKUP(Расписание!#REF!,Y:AF,8,0)</f>
        <v>#REF!</v>
      </c>
    </row>
    <row r="32" spans="1:23" ht="12.75">
      <c r="A32" s="78"/>
      <c r="B32" s="10">
        <v>6</v>
      </c>
      <c r="D32">
        <f>VLOOKUP(Расписание!E33,Y:Z,2,0)</f>
        <v>4</v>
      </c>
      <c r="F32">
        <f>VLOOKUP(Расписание!I33,Y:Z,2,0)</f>
        <v>6</v>
      </c>
      <c r="H32">
        <f>VLOOKUP(Расписание!M33,Y:Z,2,0)</f>
        <v>4</v>
      </c>
      <c r="I32">
        <f>VLOOKUP(Расписание!O33,Y:AB,4,0)</f>
        <v>10</v>
      </c>
      <c r="J32">
        <f>VLOOKUP(Расписание!Q33,Y:AB,4,0)</f>
        <v>6</v>
      </c>
      <c r="K32">
        <f>VLOOKUP(Расписание!S33,Y:AB,4,0)</f>
        <v>10</v>
      </c>
      <c r="L32">
        <f>VLOOKUP(Расписание!U29,Y:AB,4,0)</f>
        <v>6</v>
      </c>
      <c r="M32">
        <f>VLOOKUP(Расписание!W33,Y:AB,4,0)</f>
        <v>7</v>
      </c>
      <c r="N32" t="e">
        <f>VLOOKUP(Расписание!#REF!,Y:AD,6,0)</f>
        <v>#REF!</v>
      </c>
      <c r="O32" t="e">
        <f>VLOOKUP(Расписание!#REF!,Y:AD,6,0)</f>
        <v>#REF!</v>
      </c>
      <c r="P32" t="e">
        <f>VLOOKUP(Расписание!#REF!,Y:AD,6,0)</f>
        <v>#REF!</v>
      </c>
      <c r="Q32" t="e">
        <f>VLOOKUP(Расписание!#REF!,Y:AD,6,0)</f>
        <v>#REF!</v>
      </c>
      <c r="R32" t="e">
        <f>VLOOKUP(Расписание!#REF!,Y:AD,6,0)</f>
        <v>#REF!</v>
      </c>
      <c r="S32" t="e">
        <f>VLOOKUP(Расписание!#REF!,Y:AE,7,0)</f>
        <v>#REF!</v>
      </c>
      <c r="T32" t="e">
        <f>VLOOKUP(Расписание!#REF!,Y:AE,7,0)</f>
        <v>#REF!</v>
      </c>
      <c r="U32" t="e">
        <f>VLOOKUP(Расписание!#REF!,Y:AE,7,0)</f>
        <v>#REF!</v>
      </c>
      <c r="V32" t="e">
        <f>VLOOKUP(Расписание!#REF!,Y:AF,8,0)</f>
        <v>#REF!</v>
      </c>
      <c r="W32" t="e">
        <f>VLOOKUP(Расписание!#REF!,Y:AF,8,0)</f>
        <v>#REF!</v>
      </c>
    </row>
    <row r="33" spans="1:21" ht="12.75">
      <c r="A33" s="78"/>
      <c r="B33" s="10">
        <v>7</v>
      </c>
      <c r="L33" t="e">
        <f>VLOOKUP(Расписание!#REF!,Y:AB,4,0)</f>
        <v>#REF!</v>
      </c>
      <c r="U33" t="e">
        <f>VLOOKUP(Расписание!#REF!,Y:AE,7,0)</f>
        <v>#REF!</v>
      </c>
    </row>
    <row r="34" spans="1:12" ht="13.5" thickBot="1">
      <c r="A34" s="79"/>
      <c r="B34" s="11">
        <v>8</v>
      </c>
      <c r="L34" t="e">
        <f>VLOOKUP(Расписание!#REF!,Y:AB,4,0)</f>
        <v>#REF!</v>
      </c>
    </row>
    <row r="35" spans="1:23" ht="12.75">
      <c r="A35" s="77" t="s">
        <v>4</v>
      </c>
      <c r="B35" s="9">
        <v>1</v>
      </c>
      <c r="C35">
        <f>VLOOKUP(Расписание!C36,Y:Z,2,0)</f>
        <v>7</v>
      </c>
      <c r="D35">
        <f>VLOOKUP(Расписание!E36,Y:Z,2,0)</f>
        <v>3</v>
      </c>
      <c r="E35">
        <f>VLOOKUP(Расписание!G36,Y:Z,2,0)</f>
        <v>8</v>
      </c>
      <c r="F35">
        <f>VLOOKUP(Расписание!I36,Y:Z,2,0)</f>
        <v>9</v>
      </c>
      <c r="G35">
        <f>VLOOKUP(Расписание!K36,Y:Z,2,0)</f>
        <v>10</v>
      </c>
      <c r="H35">
        <f>VLOOKUP(Расписание!M36,Y:Z,2,0)</f>
        <v>2</v>
      </c>
      <c r="I35">
        <f>VLOOKUP(Расписание!O36,Y:AB,4,0)</f>
        <v>2</v>
      </c>
      <c r="J35">
        <f>VLOOKUP(Расписание!Q36,Y:AB,4,0)</f>
        <v>10</v>
      </c>
      <c r="K35">
        <f>VLOOKUP(Расписание!S36,Y:AB,4,0)</f>
        <v>2</v>
      </c>
      <c r="L35">
        <f>VLOOKUP(Расписание!U36,Y:AB,4,0)</f>
        <v>4</v>
      </c>
      <c r="N35" t="e">
        <f>VLOOKUP(Расписание!Y36,Y:AD,6,0)</f>
        <v>#N/A</v>
      </c>
      <c r="O35" t="e">
        <f>VLOOKUP(Расписание!#REF!,Y:AD,6,0)</f>
        <v>#REF!</v>
      </c>
      <c r="P35" t="e">
        <f>VLOOKUP(Расписание!#REF!,Y:AD,6,0)</f>
        <v>#REF!</v>
      </c>
      <c r="Q35" t="e">
        <f>VLOOKUP(Расписание!#REF!,Y:AD,6,0)</f>
        <v>#REF!</v>
      </c>
      <c r="R35" t="e">
        <f>VLOOKUP(Расписание!#REF!,Y:AD,6,0)</f>
        <v>#REF!</v>
      </c>
      <c r="S35" t="e">
        <f>VLOOKUP(Расписание!#REF!,Y:AE,7,0)</f>
        <v>#REF!</v>
      </c>
      <c r="T35" t="e">
        <f>VLOOKUP(Расписание!#REF!,Y:AE,7,0)</f>
        <v>#REF!</v>
      </c>
      <c r="U35" t="e">
        <f>VLOOKUP(Расписание!#REF!,Y:AE,7,0)</f>
        <v>#REF!</v>
      </c>
      <c r="V35" t="e">
        <f>VLOOKUP(Расписание!#REF!,Y:AF,8,0)</f>
        <v>#REF!</v>
      </c>
      <c r="W35" t="e">
        <f>VLOOKUP(Расписание!#REF!,Y:AF,8,0)</f>
        <v>#REF!</v>
      </c>
    </row>
    <row r="36" spans="1:23" ht="12.75">
      <c r="A36" s="78"/>
      <c r="B36" s="10">
        <v>2</v>
      </c>
      <c r="C36">
        <f>VLOOKUP(Расписание!C37,Y:Z,2,0)</f>
        <v>2</v>
      </c>
      <c r="D36">
        <f>VLOOKUP(Расписание!E37,Y:Z,2,0)</f>
        <v>10</v>
      </c>
      <c r="E36">
        <f>VLOOKUP(Расписание!G37,Y:Z,2,0)</f>
        <v>4</v>
      </c>
      <c r="F36">
        <f>VLOOKUP(Расписание!I37,Y:Z,2,0)</f>
        <v>7</v>
      </c>
      <c r="G36">
        <f>VLOOKUP(Расписание!K37,Y:Z,2,0)</f>
        <v>9</v>
      </c>
      <c r="H36">
        <f>VLOOKUP(Расписание!M37,Y:Z,2,0)</f>
        <v>3</v>
      </c>
      <c r="I36" t="e">
        <f>VLOOKUP(Расписание!O37,Y:AB,4,0)</f>
        <v>#N/A</v>
      </c>
      <c r="J36">
        <f>VLOOKUP(Расписание!Q37,Y:AB,4,0)</f>
        <v>8</v>
      </c>
      <c r="K36">
        <f>VLOOKUP(Расписание!S37,Y:AB,4,0)</f>
        <v>2</v>
      </c>
      <c r="L36">
        <f>VLOOKUP(Расписание!U37,Y:AB,4,0)</f>
        <v>2</v>
      </c>
      <c r="N36">
        <f>VLOOKUP(Расписание!Y37,Y:AD,6,0)</f>
        <v>9</v>
      </c>
      <c r="O36" t="e">
        <f>VLOOKUP(Расписание!#REF!,Y:AD,6,0)</f>
        <v>#REF!</v>
      </c>
      <c r="P36" t="e">
        <f>VLOOKUP(Расписание!#REF!,Y:AD,6,0)</f>
        <v>#REF!</v>
      </c>
      <c r="Q36" t="e">
        <f>VLOOKUP(Расписание!#REF!,Y:AD,6,0)</f>
        <v>#REF!</v>
      </c>
      <c r="R36" t="e">
        <f>VLOOKUP(Расписание!#REF!,Y:AD,6,0)</f>
        <v>#REF!</v>
      </c>
      <c r="S36" t="e">
        <f>VLOOKUP(Расписание!#REF!,Y:AE,7,0)</f>
        <v>#REF!</v>
      </c>
      <c r="T36" t="e">
        <f>VLOOKUP(Расписание!#REF!,Y:AE,7,0)</f>
        <v>#REF!</v>
      </c>
      <c r="U36" t="e">
        <f>VLOOKUP(Расписание!#REF!,Y:AE,7,0)</f>
        <v>#REF!</v>
      </c>
      <c r="V36" t="e">
        <f>VLOOKUP(Расписание!#REF!,Y:AF,8,0)</f>
        <v>#REF!</v>
      </c>
      <c r="W36" t="e">
        <f>VLOOKUP(Расписание!#REF!,Y:AF,8,0)</f>
        <v>#REF!</v>
      </c>
    </row>
    <row r="37" spans="1:23" ht="12.75">
      <c r="A37" s="78"/>
      <c r="B37" s="10">
        <v>3</v>
      </c>
      <c r="C37">
        <f>VLOOKUP(Расписание!C38,Y:Z,2,0)</f>
        <v>3</v>
      </c>
      <c r="D37">
        <f>VLOOKUP(Расписание!E38,Y:Z,2,0)</f>
        <v>8</v>
      </c>
      <c r="E37">
        <f>VLOOKUP(Расписание!G38,Y:Z,2,0)</f>
        <v>10</v>
      </c>
      <c r="F37">
        <f>VLOOKUP(Расписание!I38,Y:Z,2,0)</f>
        <v>8</v>
      </c>
      <c r="G37">
        <f>VLOOKUP(Расписание!K38,Y:Z,2,0)</f>
        <v>2</v>
      </c>
      <c r="H37">
        <f>VLOOKUP(Расписание!M38,Y:Z,2,0)</f>
        <v>10</v>
      </c>
      <c r="I37">
        <f>VLOOKUP(Расписание!O38,Y:AB,4,0)</f>
        <v>10</v>
      </c>
      <c r="J37" t="e">
        <f>VLOOKUP(Расписание!Q38,Y:AB,4,0)</f>
        <v>#N/A</v>
      </c>
      <c r="K37">
        <f>VLOOKUP(Расписание!S38,Y:AB,4,0)</f>
        <v>4</v>
      </c>
      <c r="L37">
        <f>VLOOKUP(Расписание!U38,Y:AB,4,0)</f>
        <v>2</v>
      </c>
      <c r="M37">
        <f>VLOOKUP(Расписание!W37,Y:AB,4,0)</f>
        <v>4</v>
      </c>
      <c r="N37">
        <f>VLOOKUP(Расписание!Y38,Y:AD,6,0)</f>
        <v>13</v>
      </c>
      <c r="O37" t="e">
        <f>VLOOKUP(Расписание!#REF!,Y:AD,6,0)</f>
        <v>#REF!</v>
      </c>
      <c r="P37" t="e">
        <f>VLOOKUP(Расписание!#REF!,Y:AD,6,0)</f>
        <v>#REF!</v>
      </c>
      <c r="Q37" t="e">
        <f>VLOOKUP(Расписание!#REF!,Y:AD,6,0)</f>
        <v>#REF!</v>
      </c>
      <c r="R37" t="e">
        <f>VLOOKUP(Расписание!#REF!,Y:AD,6,0)</f>
        <v>#REF!</v>
      </c>
      <c r="S37" t="e">
        <f>VLOOKUP(Расписание!#REF!,Y:AE,7,0)</f>
        <v>#REF!</v>
      </c>
      <c r="T37" t="e">
        <f>VLOOKUP(Расписание!#REF!,Y:AE,7,0)</f>
        <v>#REF!</v>
      </c>
      <c r="U37" t="e">
        <f>VLOOKUP(Расписание!#REF!,Y:AE,7,0)</f>
        <v>#REF!</v>
      </c>
      <c r="V37" t="e">
        <f>VLOOKUP(Расписание!#REF!,Y:AF,8,0)</f>
        <v>#REF!</v>
      </c>
      <c r="W37" t="e">
        <f>VLOOKUP(Расписание!#REF!,Y:AF,8,0)</f>
        <v>#REF!</v>
      </c>
    </row>
    <row r="38" spans="1:23" ht="12.75">
      <c r="A38" s="78"/>
      <c r="B38" s="10">
        <v>4</v>
      </c>
      <c r="C38">
        <f>VLOOKUP(Расписание!C39,Y:Z,2,0)</f>
        <v>8</v>
      </c>
      <c r="D38">
        <f>VLOOKUP(Расписание!E39,Y:Z,2,0)</f>
        <v>2</v>
      </c>
      <c r="E38">
        <f>VLOOKUP(Расписание!G39,Y:Z,2,0)</f>
        <v>7</v>
      </c>
      <c r="F38">
        <f>VLOOKUP(Расписание!I39,Y:Z,2,0)</f>
        <v>10</v>
      </c>
      <c r="G38">
        <f>VLOOKUP(Расписание!K39,Y:Z,2,0)</f>
        <v>8</v>
      </c>
      <c r="H38">
        <f>VLOOKUP(Расписание!M39,Y:Z,2,0)</f>
        <v>8</v>
      </c>
      <c r="I38">
        <f>VLOOKUP(Расписание!O39,Y:AB,4,0)</f>
        <v>4</v>
      </c>
      <c r="J38">
        <f>VLOOKUP(Расписание!Q39,Y:AB,4,0)</f>
        <v>10</v>
      </c>
      <c r="K38" t="e">
        <f>VLOOKUP(Расписание!S39,Y:AB,4,0)</f>
        <v>#N/A</v>
      </c>
      <c r="L38">
        <f>VLOOKUP(Расписание!U39,Y:AB,4,0)</f>
        <v>2</v>
      </c>
      <c r="M38">
        <f>VLOOKUP(Расписание!W39,Y:AB,4,0)</f>
        <v>10</v>
      </c>
      <c r="N38">
        <f>VLOOKUP(Расписание!Y39,Y:AD,6,0)</f>
        <v>2</v>
      </c>
      <c r="O38" t="e">
        <f>VLOOKUP(Расписание!#REF!,Y:AD,6,0)</f>
        <v>#REF!</v>
      </c>
      <c r="P38" t="e">
        <f>VLOOKUP(Расписание!#REF!,Y:AD,6,0)</f>
        <v>#REF!</v>
      </c>
      <c r="Q38" t="e">
        <f>VLOOKUP(Расписание!#REF!,Y:AD,6,0)</f>
        <v>#REF!</v>
      </c>
      <c r="R38" t="e">
        <f>VLOOKUP(Расписание!#REF!,Y:AD,6,0)</f>
        <v>#REF!</v>
      </c>
      <c r="S38" t="e">
        <f>VLOOKUP(Расписание!#REF!,Y:AE,7,0)</f>
        <v>#REF!</v>
      </c>
      <c r="T38" t="e">
        <f>VLOOKUP(Расписание!#REF!,Y:AE,7,0)</f>
        <v>#REF!</v>
      </c>
      <c r="U38" t="e">
        <f>VLOOKUP(Расписание!#REF!,Y:AE,7,0)</f>
        <v>#REF!</v>
      </c>
      <c r="V38" t="e">
        <f>VLOOKUP(Расписание!#REF!,Y:AF,8,0)</f>
        <v>#REF!</v>
      </c>
      <c r="W38" t="e">
        <f>VLOOKUP(Расписание!#REF!,Y:AF,8,0)</f>
        <v>#REF!</v>
      </c>
    </row>
    <row r="39" spans="1:23" ht="12.75">
      <c r="A39" s="78"/>
      <c r="B39" s="10">
        <v>5</v>
      </c>
      <c r="C39">
        <f>VLOOKUP(Расписание!C40,Y:Z,2,0)</f>
        <v>4</v>
      </c>
      <c r="D39">
        <f>VLOOKUP(Расписание!E40,Y:Z,2,0)</f>
        <v>8</v>
      </c>
      <c r="E39" t="e">
        <f>VLOOKUP(Расписание!G40,Y:Z,2,0)</f>
        <v>#N/A</v>
      </c>
      <c r="G39">
        <f>VLOOKUP(Расписание!K40,Y:Z,2,0)</f>
        <v>7</v>
      </c>
      <c r="H39">
        <f>VLOOKUP(Расписание!M40,Y:Z,2,0)</f>
        <v>4</v>
      </c>
      <c r="I39" t="e">
        <f>VLOOKUP(Расписание!O40,Y:AB,4,0)</f>
        <v>#N/A</v>
      </c>
      <c r="J39">
        <f>VLOOKUP(Расписание!Q40,Y:AB,4,0)</f>
        <v>4</v>
      </c>
      <c r="K39">
        <f>VLOOKUP(Расписание!S40,Y:AB,4,0)</f>
        <v>2</v>
      </c>
      <c r="L39" t="e">
        <f>VLOOKUP(Расписание!U40,Y:AB,4,0)</f>
        <v>#N/A</v>
      </c>
      <c r="M39">
        <f>VLOOKUP(Расписание!W40,Y:AB,4,0)</f>
        <v>2</v>
      </c>
      <c r="N39">
        <f>VLOOKUP(Расписание!Y40,Y:AD,6,0)</f>
        <v>7</v>
      </c>
      <c r="O39" t="e">
        <f>VLOOKUP(Расписание!#REF!,Y:AD,6,0)</f>
        <v>#REF!</v>
      </c>
      <c r="P39" t="e">
        <f>VLOOKUP(Расписание!#REF!,Y:AD,6,0)</f>
        <v>#REF!</v>
      </c>
      <c r="Q39" t="e">
        <f>VLOOKUP(Расписание!#REF!,Y:AD,6,0)</f>
        <v>#REF!</v>
      </c>
      <c r="R39" t="e">
        <f>VLOOKUP(Расписание!#REF!,Y:AD,6,0)</f>
        <v>#REF!</v>
      </c>
      <c r="S39" t="e">
        <f>VLOOKUP(Расписание!#REF!,Y:AE,7,0)</f>
        <v>#REF!</v>
      </c>
      <c r="T39" t="e">
        <f>VLOOKUP(Расписание!#REF!,Y:AE,7,0)</f>
        <v>#REF!</v>
      </c>
      <c r="U39" t="e">
        <f>VLOOKUP(Расписание!#REF!,Y:AE,7,0)</f>
        <v>#REF!</v>
      </c>
      <c r="V39" t="e">
        <f>VLOOKUP(Расписание!#REF!,Y:AF,8,0)</f>
        <v>#REF!</v>
      </c>
      <c r="W39" t="e">
        <f>VLOOKUP(Расписание!#REF!,Y:AF,8,0)</f>
        <v>#REF!</v>
      </c>
    </row>
    <row r="40" spans="1:23" ht="12.75">
      <c r="A40" s="78"/>
      <c r="B40" s="10">
        <v>6</v>
      </c>
      <c r="C40" t="e">
        <f>VLOOKUP(Расписание!C10,Y:Z,2,0)</f>
        <v>#N/A</v>
      </c>
      <c r="D40" t="e">
        <f>VLOOKUP(Расписание!E41,Y:Z,2,0)</f>
        <v>#N/A</v>
      </c>
      <c r="G40">
        <f>VLOOKUP(Расписание!K41,Y:Z,2,0)</f>
        <v>8</v>
      </c>
      <c r="I40" t="e">
        <f>VLOOKUP(Расписание!O41,Y:AB,4,0)</f>
        <v>#N/A</v>
      </c>
      <c r="J40">
        <f>VLOOKUP(Расписание!Q41,Y:AB,4,0)</f>
        <v>2</v>
      </c>
      <c r="K40">
        <f>VLOOKUP(Расписание!S41,Y:AB,4,0)</f>
        <v>1</v>
      </c>
      <c r="L40" t="e">
        <f>VLOOKUP(Расписание!U41,Y:AB,4,0)</f>
        <v>#N/A</v>
      </c>
      <c r="M40">
        <f>VLOOKUP(Расписание!W41,Y:AB,4,0)</f>
        <v>2</v>
      </c>
      <c r="N40">
        <f>VLOOKUP(Расписание!Y41,Y:AD,6,0)</f>
        <v>7</v>
      </c>
      <c r="O40" t="e">
        <f>VLOOKUP(Расписание!#REF!,Y:AD,6,0)</f>
        <v>#REF!</v>
      </c>
      <c r="P40" t="e">
        <f>VLOOKUP(Расписание!#REF!,Y:AD,6,0)</f>
        <v>#REF!</v>
      </c>
      <c r="Q40" t="e">
        <f>VLOOKUP(Расписание!#REF!,Y:AD,6,0)</f>
        <v>#REF!</v>
      </c>
      <c r="R40" t="e">
        <f>VLOOKUP(Расписание!#REF!,Y:AD,6,0)</f>
        <v>#REF!</v>
      </c>
      <c r="S40" t="e">
        <f>VLOOKUP(Расписание!#REF!,Y:AE,7,0)</f>
        <v>#REF!</v>
      </c>
      <c r="T40" t="e">
        <f>VLOOKUP(Расписание!#REF!,Y:AE,7,0)</f>
        <v>#REF!</v>
      </c>
      <c r="U40" t="e">
        <f>VLOOKUP(Расписание!#REF!,Y:AE,7,0)</f>
        <v>#REF!</v>
      </c>
      <c r="V40" t="e">
        <f>VLOOKUP(Расписание!#REF!,Y:AF,8,0)</f>
        <v>#REF!</v>
      </c>
      <c r="W40" t="e">
        <f>VLOOKUP(Расписание!#REF!,Y:AF,8,0)</f>
        <v>#REF!</v>
      </c>
    </row>
    <row r="41" spans="1:19" ht="12.75">
      <c r="A41" s="78"/>
      <c r="B41" s="10">
        <v>7</v>
      </c>
      <c r="M41" t="e">
        <f>VLOOKUP(Расписание!#REF!,Y:AB,4,0)</f>
        <v>#REF!</v>
      </c>
      <c r="S41" t="e">
        <f>VLOOKUP(Расписание!#REF!,Y:AE,7,0)</f>
        <v>#REF!</v>
      </c>
    </row>
    <row r="42" spans="1:13" ht="13.5" thickBot="1">
      <c r="A42" s="79"/>
      <c r="B42" s="11">
        <v>8</v>
      </c>
      <c r="M42" t="e">
        <f>VLOOKUP(Расписание!#REF!,Y:AB,4,0)</f>
        <v>#REF!</v>
      </c>
    </row>
    <row r="43" spans="1:23" ht="12.75">
      <c r="A43" s="77" t="s">
        <v>5</v>
      </c>
      <c r="B43" s="9">
        <v>1</v>
      </c>
      <c r="C43" t="e">
        <f>VLOOKUP(Расписание!#REF!,Y:Z,2,0)</f>
        <v>#REF!</v>
      </c>
      <c r="D43" t="e">
        <f>VLOOKUP(Расписание!#REF!,Y:Z,2,0)</f>
        <v>#REF!</v>
      </c>
      <c r="E43" t="e">
        <f>VLOOKUP(Расписание!#REF!,Y:Z,2,0)</f>
        <v>#REF!</v>
      </c>
      <c r="F43" t="e">
        <f>VLOOKUP(Расписание!#REF!,Y:Z,2,0)</f>
        <v>#REF!</v>
      </c>
      <c r="G43" t="e">
        <f>VLOOKUP(Расписание!#REF!,Y:Z,2,0)</f>
        <v>#REF!</v>
      </c>
      <c r="H43" t="e">
        <f>VLOOKUP(Расписание!#REF!,Y:Z,2,0)</f>
        <v>#REF!</v>
      </c>
      <c r="I43" t="e">
        <f>VLOOKUP(Расписание!#REF!,Y:AB,4,0)</f>
        <v>#REF!</v>
      </c>
      <c r="J43" t="e">
        <f>VLOOKUP(Расписание!#REF!,Y:AB,4,0)</f>
        <v>#REF!</v>
      </c>
      <c r="K43" t="e">
        <f>VLOOKUP(Расписание!#REF!,Y:AB,4,0)</f>
        <v>#REF!</v>
      </c>
      <c r="L43" t="e">
        <f>VLOOKUP(Расписание!#REF!,Y:AB,4,0)</f>
        <v>#REF!</v>
      </c>
      <c r="M43" t="e">
        <f>VLOOKUP(Расписание!#REF!,Y:AB,4,0)</f>
        <v>#REF!</v>
      </c>
      <c r="N43" t="e">
        <f>VLOOKUP(Расписание!#REF!,Y:AD,6,0)</f>
        <v>#REF!</v>
      </c>
      <c r="O43" t="e">
        <f>VLOOKUP(Расписание!#REF!,Y:AD,6,0)</f>
        <v>#REF!</v>
      </c>
      <c r="P43" t="e">
        <f>VLOOKUP(Расписание!#REF!,Y:AD,6,0)</f>
        <v>#REF!</v>
      </c>
      <c r="Q43" t="e">
        <f>VLOOKUP(Расписание!#REF!,Y:AD,6,0)</f>
        <v>#REF!</v>
      </c>
      <c r="R43" t="e">
        <f>VLOOKUP(Расписание!#REF!,Y:AD,6,0)</f>
        <v>#REF!</v>
      </c>
      <c r="S43" t="e">
        <f>VLOOKUP(Расписание!#REF!,Y:AE,7,0)</f>
        <v>#REF!</v>
      </c>
      <c r="T43" t="e">
        <f>VLOOKUP(Расписание!#REF!,Y:AE,7,0)</f>
        <v>#REF!</v>
      </c>
      <c r="U43" t="e">
        <f>VLOOKUP(Расписание!#REF!,Y:AE,7,0)</f>
        <v>#REF!</v>
      </c>
      <c r="V43" t="e">
        <f>VLOOKUP(Расписание!#REF!,Y:AF,8,0)</f>
        <v>#REF!</v>
      </c>
      <c r="W43" t="e">
        <f>VLOOKUP(Расписание!#REF!,Y:AF,8,0)</f>
        <v>#REF!</v>
      </c>
    </row>
    <row r="44" spans="1:23" ht="12.75">
      <c r="A44" s="78"/>
      <c r="B44" s="10">
        <v>2</v>
      </c>
      <c r="C44" t="e">
        <f>VLOOKUP(Расписание!#REF!,Y:Z,2,0)</f>
        <v>#REF!</v>
      </c>
      <c r="D44" t="e">
        <f>VLOOKUP(Расписание!#REF!,Y:Z,2,0)</f>
        <v>#REF!</v>
      </c>
      <c r="E44" t="e">
        <f>VLOOKUP(Расписание!#REF!,Y:Z,2,0)</f>
        <v>#REF!</v>
      </c>
      <c r="F44" t="e">
        <f>VLOOKUP(Расписание!#REF!,Y:Z,2,0)</f>
        <v>#REF!</v>
      </c>
      <c r="G44" t="e">
        <f>VLOOKUP(Расписание!#REF!,Y:Z,2,0)</f>
        <v>#REF!</v>
      </c>
      <c r="H44" t="e">
        <f>VLOOKUP(Расписание!#REF!,Y:Z,2,0)</f>
        <v>#REF!</v>
      </c>
      <c r="I44" t="e">
        <f>VLOOKUP(Расписание!#REF!,Y:AB,4,0)</f>
        <v>#REF!</v>
      </c>
      <c r="J44" t="e">
        <f>VLOOKUP(Расписание!#REF!,Y:AB,4,0)</f>
        <v>#REF!</v>
      </c>
      <c r="K44" t="e">
        <f>VLOOKUP(Расписание!#REF!,Y:AB,4,0)</f>
        <v>#REF!</v>
      </c>
      <c r="L44" t="e">
        <f>VLOOKUP(Расписание!#REF!,Y:AB,4,0)</f>
        <v>#REF!</v>
      </c>
      <c r="M44" t="e">
        <f>VLOOKUP(Расписание!#REF!,Y:AB,4,0)</f>
        <v>#REF!</v>
      </c>
      <c r="N44" t="e">
        <f>VLOOKUP(Расписание!#REF!,Y:AD,6,0)</f>
        <v>#REF!</v>
      </c>
      <c r="O44" t="e">
        <f>VLOOKUP(Расписание!#REF!,Y:AD,6,0)</f>
        <v>#REF!</v>
      </c>
      <c r="P44" t="e">
        <f>VLOOKUP(Расписание!#REF!,Y:AD,6,0)</f>
        <v>#REF!</v>
      </c>
      <c r="Q44" t="e">
        <f>VLOOKUP(Расписание!#REF!,Y:AD,6,0)</f>
        <v>#REF!</v>
      </c>
      <c r="R44" t="e">
        <f>VLOOKUP(Расписание!#REF!,Y:AD,6,0)</f>
        <v>#REF!</v>
      </c>
      <c r="S44" t="e">
        <f>VLOOKUP(Расписание!#REF!,Y:AE,7,0)</f>
        <v>#REF!</v>
      </c>
      <c r="T44" t="e">
        <f>VLOOKUP(Расписание!#REF!,Y:AE,7,0)</f>
        <v>#REF!</v>
      </c>
      <c r="U44" t="e">
        <f>VLOOKUP(Расписание!#REF!,Y:AE,7,0)</f>
        <v>#REF!</v>
      </c>
      <c r="V44" t="e">
        <f>VLOOKUP(Расписание!#REF!,Y:AF,8,0)</f>
        <v>#REF!</v>
      </c>
      <c r="W44" t="e">
        <f>VLOOKUP(Расписание!#REF!,Y:AF,8,0)</f>
        <v>#REF!</v>
      </c>
    </row>
    <row r="45" spans="1:23" ht="12.75">
      <c r="A45" s="78"/>
      <c r="B45" s="10">
        <v>3</v>
      </c>
      <c r="C45" t="e">
        <f>VLOOKUP(Расписание!#REF!,Y:Z,2,0)</f>
        <v>#REF!</v>
      </c>
      <c r="D45" t="e">
        <f>VLOOKUP(Расписание!#REF!,Y:Z,2,0)</f>
        <v>#REF!</v>
      </c>
      <c r="E45" t="e">
        <f>VLOOKUP(Расписание!#REF!,Y:Z,2,0)</f>
        <v>#REF!</v>
      </c>
      <c r="F45" t="e">
        <f>VLOOKUP(Расписание!#REF!,Y:Z,2,0)</f>
        <v>#REF!</v>
      </c>
      <c r="G45" t="e">
        <f>VLOOKUP(Расписание!#REF!,Y:Z,2,0)</f>
        <v>#REF!</v>
      </c>
      <c r="H45" t="e">
        <f>VLOOKUP(Расписание!#REF!,Y:Z,2,0)</f>
        <v>#REF!</v>
      </c>
      <c r="I45" t="e">
        <f>VLOOKUP(Расписание!#REF!,Y:AB,4,0)</f>
        <v>#REF!</v>
      </c>
      <c r="J45" t="e">
        <f>VLOOKUP(Расписание!#REF!,Y:AB,4,0)</f>
        <v>#REF!</v>
      </c>
      <c r="K45" t="e">
        <f>VLOOKUP(Расписание!#REF!,Y:AB,4,0)</f>
        <v>#REF!</v>
      </c>
      <c r="L45" t="e">
        <f>VLOOKUP(Расписание!#REF!,Y:AB,4,0)</f>
        <v>#REF!</v>
      </c>
      <c r="M45" t="e">
        <f>VLOOKUP(Расписание!#REF!,Y:AB,4,0)</f>
        <v>#REF!</v>
      </c>
      <c r="N45" t="e">
        <f>VLOOKUP(Расписание!#REF!,Y:AD,6,0)</f>
        <v>#REF!</v>
      </c>
      <c r="O45" t="e">
        <f>VLOOKUP(Расписание!#REF!,Y:AD,6,0)</f>
        <v>#REF!</v>
      </c>
      <c r="P45" t="e">
        <f>VLOOKUP(Расписание!#REF!,Y:AD,6,0)</f>
        <v>#REF!</v>
      </c>
      <c r="Q45" t="e">
        <f>VLOOKUP(Расписание!#REF!,Y:AD,6,0)</f>
        <v>#REF!</v>
      </c>
      <c r="R45" t="e">
        <f>VLOOKUP(Расписание!#REF!,Y:AD,6,0)</f>
        <v>#REF!</v>
      </c>
      <c r="S45" t="e">
        <f>VLOOKUP(Расписание!#REF!,Y:AE,7,0)</f>
        <v>#REF!</v>
      </c>
      <c r="T45" t="e">
        <f>VLOOKUP(Расписание!#REF!,Y:AE,7,0)</f>
        <v>#REF!</v>
      </c>
      <c r="U45" t="e">
        <f>VLOOKUP(Расписание!#REF!,Y:AE,7,0)</f>
        <v>#REF!</v>
      </c>
      <c r="V45" t="e">
        <f>VLOOKUP(Расписание!#REF!,Y:AF,8,0)</f>
        <v>#REF!</v>
      </c>
      <c r="W45" t="e">
        <f>VLOOKUP(Расписание!#REF!,Y:AF,8,0)</f>
        <v>#REF!</v>
      </c>
    </row>
    <row r="46" spans="1:23" ht="12.75">
      <c r="A46" s="78"/>
      <c r="B46" s="10">
        <v>4</v>
      </c>
      <c r="C46" t="e">
        <f>VLOOKUP(Расписание!#REF!,Y:Z,2,0)</f>
        <v>#REF!</v>
      </c>
      <c r="D46" t="e">
        <f>VLOOKUP(Расписание!#REF!,Y:Z,2,0)</f>
        <v>#REF!</v>
      </c>
      <c r="E46" t="e">
        <f>VLOOKUP(Расписание!#REF!,Y:Z,2,0)</f>
        <v>#REF!</v>
      </c>
      <c r="F46" t="e">
        <f>VLOOKUP(Расписание!#REF!,Y:Z,2,0)</f>
        <v>#REF!</v>
      </c>
      <c r="G46" t="e">
        <f>VLOOKUP(Расписание!#REF!,Y:Z,2,0)</f>
        <v>#REF!</v>
      </c>
      <c r="H46" t="e">
        <f>VLOOKUP(Расписание!#REF!,Y:Z,2,0)</f>
        <v>#REF!</v>
      </c>
      <c r="I46" t="e">
        <f>VLOOKUP(Расписание!#REF!,Y:AB,4,0)</f>
        <v>#REF!</v>
      </c>
      <c r="J46" t="e">
        <f>VLOOKUP(Расписание!#REF!,Y:AB,4,0)</f>
        <v>#REF!</v>
      </c>
      <c r="K46" t="e">
        <f>VLOOKUP(Расписание!#REF!,Y:AB,4,0)</f>
        <v>#REF!</v>
      </c>
      <c r="L46" t="e">
        <f>VLOOKUP(Расписание!#REF!,Y:AB,4,0)</f>
        <v>#REF!</v>
      </c>
      <c r="M46" t="e">
        <f>VLOOKUP(Расписание!#REF!,Y:AB,4,0)</f>
        <v>#REF!</v>
      </c>
      <c r="N46" t="e">
        <f>VLOOKUP(Расписание!#REF!,Y:AD,6,0)</f>
        <v>#REF!</v>
      </c>
      <c r="O46" t="e">
        <f>VLOOKUP(Расписание!#REF!,Y:AD,6,0)</f>
        <v>#REF!</v>
      </c>
      <c r="P46" t="e">
        <f>VLOOKUP(Расписание!#REF!,Y:AD,6,0)</f>
        <v>#REF!</v>
      </c>
      <c r="Q46" t="e">
        <f>VLOOKUP(Расписание!#REF!,Y:AD,6,0)</f>
        <v>#REF!</v>
      </c>
      <c r="R46" t="e">
        <f>VLOOKUP(Расписание!#REF!,Y:AD,6,0)</f>
        <v>#REF!</v>
      </c>
      <c r="S46" t="e">
        <f>VLOOKUP(Расписание!#REF!,Y:AE,7,0)</f>
        <v>#REF!</v>
      </c>
      <c r="T46" t="e">
        <f>VLOOKUP(Расписание!#REF!,Y:AE,7,0)</f>
        <v>#REF!</v>
      </c>
      <c r="U46" t="e">
        <f>VLOOKUP(Расписание!#REF!,Y:AE,7,0)</f>
        <v>#REF!</v>
      </c>
      <c r="V46" t="e">
        <f>VLOOKUP(Расписание!#REF!,Y:AF,8,0)</f>
        <v>#REF!</v>
      </c>
      <c r="W46" t="e">
        <f>VLOOKUP(Расписание!#REF!,Y:AF,8,0)</f>
        <v>#REF!</v>
      </c>
    </row>
    <row r="47" spans="1:23" ht="12.75">
      <c r="A47" s="78"/>
      <c r="B47" s="10">
        <v>5</v>
      </c>
      <c r="C47" t="e">
        <f>VLOOKUP(Расписание!#REF!,Y:Z,2,0)</f>
        <v>#REF!</v>
      </c>
      <c r="I47" t="e">
        <f>VLOOKUP(Расписание!#REF!,Y:AB,4,0)</f>
        <v>#REF!</v>
      </c>
      <c r="J47" t="e">
        <f>VLOOKUP(Расписание!#REF!,Y:AB,4,0)</f>
        <v>#REF!</v>
      </c>
      <c r="K47" t="e">
        <f>VLOOKUP(Расписание!#REF!,Y:AB,4,0)</f>
        <v>#REF!</v>
      </c>
      <c r="L47" t="e">
        <f>VLOOKUP(Расписание!#REF!,Y:AB,4,0)</f>
        <v>#REF!</v>
      </c>
      <c r="M47" t="e">
        <f>VLOOKUP(Расписание!#REF!,Y:AB,4,0)</f>
        <v>#REF!</v>
      </c>
      <c r="N47" t="e">
        <f>VLOOKUP(Расписание!#REF!,Y:AD,6,0)</f>
        <v>#REF!</v>
      </c>
      <c r="O47" t="e">
        <f>VLOOKUP(Расписание!#REF!,Y:AD,6,0)</f>
        <v>#REF!</v>
      </c>
      <c r="P47" t="e">
        <f>VLOOKUP(Расписание!#REF!,Y:AD,6,0)</f>
        <v>#REF!</v>
      </c>
      <c r="Q47" t="e">
        <f>VLOOKUP(Расписание!#REF!,Y:AD,6,0)</f>
        <v>#REF!</v>
      </c>
      <c r="R47" t="e">
        <f>VLOOKUP(Расписание!#REF!,Y:AD,6,0)</f>
        <v>#REF!</v>
      </c>
      <c r="S47" t="e">
        <f>VLOOKUP(Расписание!#REF!,Y:AE,7,0)</f>
        <v>#REF!</v>
      </c>
      <c r="T47" t="e">
        <f>VLOOKUP(Расписание!#REF!,Y:AE,7,0)</f>
        <v>#REF!</v>
      </c>
      <c r="U47" t="e">
        <f>VLOOKUP(Расписание!#REF!,Y:AE,7,0)</f>
        <v>#REF!</v>
      </c>
      <c r="V47" t="e">
        <f>VLOOKUP(Расписание!#REF!,Y:AF,8,0)</f>
        <v>#REF!</v>
      </c>
      <c r="W47" t="e">
        <f>VLOOKUP(Расписание!#REF!,Y:AF,8,0)</f>
        <v>#REF!</v>
      </c>
    </row>
    <row r="48" spans="1:23" ht="12.75">
      <c r="A48" s="78"/>
      <c r="B48" s="10">
        <v>6</v>
      </c>
      <c r="I48" t="e">
        <f>VLOOKUP(Расписание!#REF!,Y:AB,4,0)</f>
        <v>#REF!</v>
      </c>
      <c r="M48" t="e">
        <f>VLOOKUP(Расписание!#REF!,Y:AB,4,0)</f>
        <v>#REF!</v>
      </c>
      <c r="N48" t="e">
        <f>VLOOKUP(Расписание!#REF!,Y:AD,6,0)</f>
        <v>#REF!</v>
      </c>
      <c r="O48" t="e">
        <f>VLOOKUP(Расписание!#REF!,Y:AD,6,0)</f>
        <v>#REF!</v>
      </c>
      <c r="P48" t="e">
        <f>VLOOKUP(Расписание!#REF!,Y:AD,6,0)</f>
        <v>#REF!</v>
      </c>
      <c r="Q48" t="e">
        <f>VLOOKUP(Расписание!#REF!,Y:AD,6,0)</f>
        <v>#REF!</v>
      </c>
      <c r="R48" t="e">
        <f>VLOOKUP(Расписание!#REF!,Y:AD,6,0)</f>
        <v>#REF!</v>
      </c>
      <c r="S48" t="e">
        <f>VLOOKUP(Расписание!#REF!,Y:AE,7,0)</f>
        <v>#REF!</v>
      </c>
      <c r="T48" t="e">
        <f>VLOOKUP(Расписание!#REF!,Y:AE,7,0)</f>
        <v>#REF!</v>
      </c>
      <c r="U48" t="e">
        <f>VLOOKUP(Расписание!#REF!,Y:AE,7,0)</f>
        <v>#REF!</v>
      </c>
      <c r="W48" t="e">
        <f>VLOOKUP(Расписание!#REF!,Y:AF,8,0)</f>
        <v>#REF!</v>
      </c>
    </row>
    <row r="49" spans="1:20" ht="12.75">
      <c r="A49" s="78"/>
      <c r="B49" s="10">
        <v>7</v>
      </c>
      <c r="T49" t="e">
        <f>VLOOKUP(Расписание!#REF!,Y:AE,7,0)</f>
        <v>#REF!</v>
      </c>
    </row>
    <row r="50" spans="1:2" ht="13.5" thickBot="1">
      <c r="A50" s="79"/>
      <c r="B50" s="11">
        <v>8</v>
      </c>
    </row>
    <row r="51" spans="1:2" ht="12.75">
      <c r="A51" s="5"/>
      <c r="B51" s="12"/>
    </row>
    <row r="52" spans="2:41" ht="15.75">
      <c r="B52" s="2"/>
      <c r="C52" s="15" t="s">
        <v>38</v>
      </c>
      <c r="D52" s="15" t="s">
        <v>39</v>
      </c>
      <c r="E52" s="15" t="s">
        <v>15</v>
      </c>
      <c r="F52" s="15" t="s">
        <v>22</v>
      </c>
      <c r="G52" s="15" t="s">
        <v>25</v>
      </c>
      <c r="H52" s="15" t="s">
        <v>40</v>
      </c>
      <c r="I52" s="15" t="s">
        <v>27</v>
      </c>
      <c r="J52" s="15" t="s">
        <v>28</v>
      </c>
      <c r="K52" s="15" t="s">
        <v>29</v>
      </c>
      <c r="L52" s="15" t="s">
        <v>30</v>
      </c>
      <c r="M52" s="15" t="s">
        <v>31</v>
      </c>
      <c r="N52" s="15" t="s">
        <v>12</v>
      </c>
      <c r="O52" s="15" t="s">
        <v>18</v>
      </c>
      <c r="P52" s="15" t="s">
        <v>23</v>
      </c>
      <c r="Q52" s="15" t="s">
        <v>41</v>
      </c>
      <c r="R52" s="15" t="s">
        <v>52</v>
      </c>
      <c r="S52" s="15" t="s">
        <v>13</v>
      </c>
      <c r="T52" s="15" t="s">
        <v>19</v>
      </c>
      <c r="U52" s="15" t="s">
        <v>51</v>
      </c>
      <c r="V52" s="15" t="s">
        <v>20</v>
      </c>
      <c r="W52" s="15" t="s">
        <v>24</v>
      </c>
      <c r="X52" s="2"/>
      <c r="Y52" s="13"/>
      <c r="Z52" s="2"/>
      <c r="AA52" s="14"/>
      <c r="AB52" s="2"/>
      <c r="AC52" s="13"/>
      <c r="AD52" s="4"/>
      <c r="AE52" s="6"/>
      <c r="AF52" s="4"/>
      <c r="AG52" s="14"/>
      <c r="AH52" s="4"/>
      <c r="AI52" s="13"/>
      <c r="AJ52" s="4"/>
      <c r="AK52" s="13"/>
      <c r="AL52" s="4"/>
      <c r="AM52" s="13"/>
      <c r="AN52" s="4"/>
      <c r="AO52" s="13"/>
    </row>
    <row r="53" spans="1:41" ht="12.75">
      <c r="A53" t="s">
        <v>45</v>
      </c>
      <c r="B53"/>
      <c r="C53" t="e">
        <f aca="true" t="shared" si="0" ref="C53:W53">SUM(C3:C10)</f>
        <v>#N/A</v>
      </c>
      <c r="D53" t="e">
        <f t="shared" si="0"/>
        <v>#N/A</v>
      </c>
      <c r="E53" t="e">
        <f t="shared" si="0"/>
        <v>#N/A</v>
      </c>
      <c r="F53" t="e">
        <f t="shared" si="0"/>
        <v>#N/A</v>
      </c>
      <c r="G53" t="e">
        <f t="shared" si="0"/>
        <v>#N/A</v>
      </c>
      <c r="H53" t="e">
        <f t="shared" si="0"/>
        <v>#N/A</v>
      </c>
      <c r="I53" t="e">
        <f t="shared" si="0"/>
        <v>#REF!</v>
      </c>
      <c r="J53">
        <f t="shared" si="0"/>
        <v>43</v>
      </c>
      <c r="K53" t="e">
        <f t="shared" si="0"/>
        <v>#N/A</v>
      </c>
      <c r="L53">
        <f t="shared" si="0"/>
        <v>43</v>
      </c>
      <c r="M53">
        <f t="shared" si="0"/>
        <v>43</v>
      </c>
      <c r="N53" t="e">
        <f t="shared" si="0"/>
        <v>#N/A</v>
      </c>
      <c r="O53" t="e">
        <f t="shared" si="0"/>
        <v>#REF!</v>
      </c>
      <c r="P53" t="e">
        <f t="shared" si="0"/>
        <v>#REF!</v>
      </c>
      <c r="Q53" t="e">
        <f t="shared" si="0"/>
        <v>#REF!</v>
      </c>
      <c r="R53" t="e">
        <f t="shared" si="0"/>
        <v>#REF!</v>
      </c>
      <c r="S53" t="e">
        <f t="shared" si="0"/>
        <v>#REF!</v>
      </c>
      <c r="T53" t="e">
        <f t="shared" si="0"/>
        <v>#REF!</v>
      </c>
      <c r="U53" t="e">
        <f t="shared" si="0"/>
        <v>#REF!</v>
      </c>
      <c r="V53" t="e">
        <f t="shared" si="0"/>
        <v>#REF!</v>
      </c>
      <c r="W53" t="e">
        <f t="shared" si="0"/>
        <v>#REF!</v>
      </c>
      <c r="X53" s="2"/>
      <c r="Y53" s="8"/>
      <c r="Z53" s="2"/>
      <c r="AA53" s="2"/>
      <c r="AB53" s="2"/>
      <c r="AC53" s="8"/>
      <c r="AD53" s="4"/>
      <c r="AE53" s="4"/>
      <c r="AF53" s="4"/>
      <c r="AG53" s="2"/>
      <c r="AH53" s="4"/>
      <c r="AI53" s="8"/>
      <c r="AJ53" s="4"/>
      <c r="AK53" s="8"/>
      <c r="AL53" s="4"/>
      <c r="AM53" s="8"/>
      <c r="AN53" s="4"/>
      <c r="AO53" s="8"/>
    </row>
    <row r="54" spans="1:41" ht="12.75">
      <c r="A54" t="s">
        <v>46</v>
      </c>
      <c r="B54"/>
      <c r="C54" t="e">
        <f aca="true" t="shared" si="1" ref="C54:W54">SUM(C11:C18)</f>
        <v>#N/A</v>
      </c>
      <c r="D54" t="e">
        <f t="shared" si="1"/>
        <v>#N/A</v>
      </c>
      <c r="E54" t="e">
        <f t="shared" si="1"/>
        <v>#N/A</v>
      </c>
      <c r="F54" t="e">
        <f t="shared" si="1"/>
        <v>#N/A</v>
      </c>
      <c r="G54" t="e">
        <f t="shared" si="1"/>
        <v>#N/A</v>
      </c>
      <c r="H54" t="e">
        <f t="shared" si="1"/>
        <v>#N/A</v>
      </c>
      <c r="I54" t="e">
        <f t="shared" si="1"/>
        <v>#N/A</v>
      </c>
      <c r="J54" t="e">
        <f t="shared" si="1"/>
        <v>#N/A</v>
      </c>
      <c r="K54" t="e">
        <f t="shared" si="1"/>
        <v>#N/A</v>
      </c>
      <c r="L54" t="e">
        <f t="shared" si="1"/>
        <v>#N/A</v>
      </c>
      <c r="M54" t="e">
        <f t="shared" si="1"/>
        <v>#N/A</v>
      </c>
      <c r="N54" t="e">
        <f t="shared" si="1"/>
        <v>#N/A</v>
      </c>
      <c r="O54" t="e">
        <f t="shared" si="1"/>
        <v>#REF!</v>
      </c>
      <c r="P54" t="e">
        <f t="shared" si="1"/>
        <v>#REF!</v>
      </c>
      <c r="Q54" t="e">
        <f t="shared" si="1"/>
        <v>#REF!</v>
      </c>
      <c r="R54" t="e">
        <f t="shared" si="1"/>
        <v>#REF!</v>
      </c>
      <c r="S54" t="e">
        <f t="shared" si="1"/>
        <v>#REF!</v>
      </c>
      <c r="T54" t="e">
        <f t="shared" si="1"/>
        <v>#REF!</v>
      </c>
      <c r="U54" t="e">
        <f t="shared" si="1"/>
        <v>#REF!</v>
      </c>
      <c r="V54" t="e">
        <f t="shared" si="1"/>
        <v>#REF!</v>
      </c>
      <c r="W54" t="e">
        <f t="shared" si="1"/>
        <v>#REF!</v>
      </c>
      <c r="X54" s="2"/>
      <c r="Y54" s="8"/>
      <c r="Z54" s="2"/>
      <c r="AA54" s="2"/>
      <c r="AB54" s="2"/>
      <c r="AC54" s="8"/>
      <c r="AD54" s="4"/>
      <c r="AE54" s="4"/>
      <c r="AF54" s="4"/>
      <c r="AG54" s="2"/>
      <c r="AH54" s="4"/>
      <c r="AI54" s="8"/>
      <c r="AJ54" s="4"/>
      <c r="AK54" s="8"/>
      <c r="AL54" s="4"/>
      <c r="AM54" s="8"/>
      <c r="AN54" s="4"/>
      <c r="AO54" s="8"/>
    </row>
    <row r="55" spans="1:41" ht="12.75">
      <c r="A55" t="s">
        <v>47</v>
      </c>
      <c r="B55"/>
      <c r="C55" t="e">
        <f aca="true" t="shared" si="2" ref="C55:W55">SUM(C19:C26)</f>
        <v>#N/A</v>
      </c>
      <c r="D55">
        <f t="shared" si="2"/>
        <v>27</v>
      </c>
      <c r="E55" t="e">
        <f t="shared" si="2"/>
        <v>#N/A</v>
      </c>
      <c r="F55" t="e">
        <f t="shared" si="2"/>
        <v>#N/A</v>
      </c>
      <c r="G55" t="e">
        <f t="shared" si="2"/>
        <v>#N/A</v>
      </c>
      <c r="H55">
        <f t="shared" si="2"/>
        <v>36</v>
      </c>
      <c r="I55">
        <f t="shared" si="2"/>
        <v>34</v>
      </c>
      <c r="J55" t="e">
        <f t="shared" si="2"/>
        <v>#REF!</v>
      </c>
      <c r="K55" t="e">
        <f t="shared" si="2"/>
        <v>#REF!</v>
      </c>
      <c r="L55" t="e">
        <f t="shared" si="2"/>
        <v>#REF!</v>
      </c>
      <c r="M55" t="e">
        <f t="shared" si="2"/>
        <v>#N/A</v>
      </c>
      <c r="N55">
        <f t="shared" si="2"/>
        <v>38</v>
      </c>
      <c r="O55" t="e">
        <f t="shared" si="2"/>
        <v>#REF!</v>
      </c>
      <c r="P55" t="e">
        <f t="shared" si="2"/>
        <v>#REF!</v>
      </c>
      <c r="Q55" t="e">
        <f t="shared" si="2"/>
        <v>#REF!</v>
      </c>
      <c r="R55" t="e">
        <f t="shared" si="2"/>
        <v>#REF!</v>
      </c>
      <c r="S55" t="e">
        <f t="shared" si="2"/>
        <v>#REF!</v>
      </c>
      <c r="T55" t="e">
        <f t="shared" si="2"/>
        <v>#REF!</v>
      </c>
      <c r="U55" t="e">
        <f t="shared" si="2"/>
        <v>#REF!</v>
      </c>
      <c r="V55" t="e">
        <f t="shared" si="2"/>
        <v>#REF!</v>
      </c>
      <c r="W55" t="e">
        <f t="shared" si="2"/>
        <v>#REF!</v>
      </c>
      <c r="X55" s="2"/>
      <c r="Y55" s="8"/>
      <c r="Z55" s="2"/>
      <c r="AA55" s="2"/>
      <c r="AB55" s="2"/>
      <c r="AC55" s="8"/>
      <c r="AD55" s="2"/>
      <c r="AE55" s="2"/>
      <c r="AF55" s="2"/>
      <c r="AG55" s="2"/>
      <c r="AH55" s="2"/>
      <c r="AI55" s="8"/>
      <c r="AJ55" s="2"/>
      <c r="AK55" s="8"/>
      <c r="AL55" s="2"/>
      <c r="AM55" s="8"/>
      <c r="AN55" s="2"/>
      <c r="AO55" s="8"/>
    </row>
    <row r="56" spans="1:41" ht="12.75">
      <c r="A56" t="s">
        <v>48</v>
      </c>
      <c r="B56"/>
      <c r="C56">
        <f aca="true" t="shared" si="3" ref="C56:W56">SUM(C27:C34)</f>
        <v>26</v>
      </c>
      <c r="D56">
        <f t="shared" si="3"/>
        <v>47</v>
      </c>
      <c r="E56">
        <f t="shared" si="3"/>
        <v>35</v>
      </c>
      <c r="F56">
        <f t="shared" si="3"/>
        <v>36</v>
      </c>
      <c r="G56">
        <f t="shared" si="3"/>
        <v>22</v>
      </c>
      <c r="H56">
        <f t="shared" si="3"/>
        <v>39</v>
      </c>
      <c r="I56">
        <f t="shared" si="3"/>
        <v>54</v>
      </c>
      <c r="J56">
        <f t="shared" si="3"/>
        <v>54</v>
      </c>
      <c r="K56">
        <f t="shared" si="3"/>
        <v>52</v>
      </c>
      <c r="L56" t="e">
        <f t="shared" si="3"/>
        <v>#REF!</v>
      </c>
      <c r="M56">
        <f t="shared" si="3"/>
        <v>55</v>
      </c>
      <c r="N56" t="e">
        <f t="shared" si="3"/>
        <v>#N/A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  <c r="T56" t="e">
        <f t="shared" si="3"/>
        <v>#REF!</v>
      </c>
      <c r="U56" t="e">
        <f t="shared" si="3"/>
        <v>#REF!</v>
      </c>
      <c r="V56" t="e">
        <f t="shared" si="3"/>
        <v>#REF!</v>
      </c>
      <c r="W56" t="e">
        <f t="shared" si="3"/>
        <v>#REF!</v>
      </c>
      <c r="X56" s="2"/>
      <c r="Y56" s="8"/>
      <c r="Z56" s="2"/>
      <c r="AA56" s="2"/>
      <c r="AB56" s="2"/>
      <c r="AC56" s="8"/>
      <c r="AD56" s="2"/>
      <c r="AE56" s="2"/>
      <c r="AF56" s="2"/>
      <c r="AG56" s="2"/>
      <c r="AH56" s="2"/>
      <c r="AI56" s="8"/>
      <c r="AJ56" s="2"/>
      <c r="AK56" s="8"/>
      <c r="AL56" s="2"/>
      <c r="AM56" s="8"/>
      <c r="AN56" s="2"/>
      <c r="AO56" s="8"/>
    </row>
    <row r="57" spans="1:41" ht="12.75">
      <c r="A57" t="s">
        <v>49</v>
      </c>
      <c r="B57"/>
      <c r="C57" t="e">
        <f aca="true" t="shared" si="4" ref="C57:W57">SUM(C35:C42)</f>
        <v>#N/A</v>
      </c>
      <c r="D57" t="e">
        <f t="shared" si="4"/>
        <v>#N/A</v>
      </c>
      <c r="E57" t="e">
        <f t="shared" si="4"/>
        <v>#N/A</v>
      </c>
      <c r="F57">
        <f t="shared" si="4"/>
        <v>34</v>
      </c>
      <c r="G57">
        <f t="shared" si="4"/>
        <v>44</v>
      </c>
      <c r="H57">
        <f t="shared" si="4"/>
        <v>27</v>
      </c>
      <c r="I57" t="e">
        <f t="shared" si="4"/>
        <v>#N/A</v>
      </c>
      <c r="J57" t="e">
        <f t="shared" si="4"/>
        <v>#N/A</v>
      </c>
      <c r="K57" t="e">
        <f t="shared" si="4"/>
        <v>#N/A</v>
      </c>
      <c r="L57" t="e">
        <f t="shared" si="4"/>
        <v>#N/A</v>
      </c>
      <c r="M57" t="e">
        <f t="shared" si="4"/>
        <v>#REF!</v>
      </c>
      <c r="N57" t="e">
        <f t="shared" si="4"/>
        <v>#N/A</v>
      </c>
      <c r="O57" t="e">
        <f t="shared" si="4"/>
        <v>#REF!</v>
      </c>
      <c r="P57" t="e">
        <f t="shared" si="4"/>
        <v>#REF!</v>
      </c>
      <c r="Q57" t="e">
        <f t="shared" si="4"/>
        <v>#REF!</v>
      </c>
      <c r="R57" t="e">
        <f t="shared" si="4"/>
        <v>#REF!</v>
      </c>
      <c r="S57" t="e">
        <f t="shared" si="4"/>
        <v>#REF!</v>
      </c>
      <c r="T57" t="e">
        <f t="shared" si="4"/>
        <v>#REF!</v>
      </c>
      <c r="U57" t="e">
        <f t="shared" si="4"/>
        <v>#REF!</v>
      </c>
      <c r="V57" t="e">
        <f t="shared" si="4"/>
        <v>#REF!</v>
      </c>
      <c r="W57" t="e">
        <f t="shared" si="4"/>
        <v>#REF!</v>
      </c>
      <c r="X57" s="2"/>
      <c r="Y57" s="8"/>
      <c r="Z57" s="2"/>
      <c r="AA57" s="2"/>
      <c r="AB57" s="2"/>
      <c r="AC57" s="8"/>
      <c r="AD57" s="2"/>
      <c r="AE57" s="2"/>
      <c r="AF57" s="2"/>
      <c r="AG57" s="2"/>
      <c r="AH57" s="2"/>
      <c r="AI57" s="8"/>
      <c r="AJ57" s="2"/>
      <c r="AK57" s="8"/>
      <c r="AL57" s="2"/>
      <c r="AM57" s="8"/>
      <c r="AN57" s="2"/>
      <c r="AO57" s="8"/>
    </row>
    <row r="58" spans="1:41" ht="12.75">
      <c r="A58" t="s">
        <v>50</v>
      </c>
      <c r="B58"/>
      <c r="C58" t="e">
        <f aca="true" t="shared" si="5" ref="C58:W58">SUM(C43:C50)</f>
        <v>#REF!</v>
      </c>
      <c r="D58" t="e">
        <f t="shared" si="5"/>
        <v>#REF!</v>
      </c>
      <c r="E58" t="e">
        <f t="shared" si="5"/>
        <v>#REF!</v>
      </c>
      <c r="F58" t="e">
        <f t="shared" si="5"/>
        <v>#REF!</v>
      </c>
      <c r="G58" t="e">
        <f t="shared" si="5"/>
        <v>#REF!</v>
      </c>
      <c r="H58" t="e">
        <f t="shared" si="5"/>
        <v>#REF!</v>
      </c>
      <c r="I58" t="e">
        <f t="shared" si="5"/>
        <v>#REF!</v>
      </c>
      <c r="J58" t="e">
        <f t="shared" si="5"/>
        <v>#REF!</v>
      </c>
      <c r="K58" t="e">
        <f t="shared" si="5"/>
        <v>#REF!</v>
      </c>
      <c r="L58" t="e">
        <f t="shared" si="5"/>
        <v>#REF!</v>
      </c>
      <c r="M58" t="e">
        <f t="shared" si="5"/>
        <v>#REF!</v>
      </c>
      <c r="N58" t="e">
        <f t="shared" si="5"/>
        <v>#REF!</v>
      </c>
      <c r="O58" t="e">
        <f t="shared" si="5"/>
        <v>#REF!</v>
      </c>
      <c r="P58" t="e">
        <f t="shared" si="5"/>
        <v>#REF!</v>
      </c>
      <c r="Q58" t="e">
        <f t="shared" si="5"/>
        <v>#REF!</v>
      </c>
      <c r="R58" t="e">
        <f t="shared" si="5"/>
        <v>#REF!</v>
      </c>
      <c r="S58" t="e">
        <f t="shared" si="5"/>
        <v>#REF!</v>
      </c>
      <c r="T58" t="e">
        <f t="shared" si="5"/>
        <v>#REF!</v>
      </c>
      <c r="U58" t="e">
        <f t="shared" si="5"/>
        <v>#REF!</v>
      </c>
      <c r="V58" t="e">
        <f t="shared" si="5"/>
        <v>#REF!</v>
      </c>
      <c r="W58" t="e">
        <f t="shared" si="5"/>
        <v>#REF!</v>
      </c>
      <c r="X58" s="2"/>
      <c r="Y58" s="8"/>
      <c r="Z58" s="2"/>
      <c r="AA58" s="2"/>
      <c r="AB58" s="2"/>
      <c r="AC58" s="8"/>
      <c r="AD58" s="2"/>
      <c r="AE58" s="2"/>
      <c r="AF58" s="2"/>
      <c r="AG58" s="2"/>
      <c r="AH58" s="2"/>
      <c r="AI58" s="8"/>
      <c r="AJ58" s="2"/>
      <c r="AK58" s="8"/>
      <c r="AL58" s="2"/>
      <c r="AM58" s="8"/>
      <c r="AN58" s="2"/>
      <c r="AO58" s="8"/>
    </row>
    <row r="59" spans="1:41" ht="12.75">
      <c r="A59"/>
      <c r="B59"/>
      <c r="M59" s="8"/>
      <c r="N59" s="2"/>
      <c r="O59" s="8"/>
      <c r="P59" s="2"/>
      <c r="Q59" s="8"/>
      <c r="S59" s="2"/>
      <c r="T59" s="2"/>
      <c r="U59" s="2"/>
      <c r="V59" s="2"/>
      <c r="W59" s="2"/>
      <c r="X59" s="2"/>
      <c r="Y59" s="8"/>
      <c r="Z59" s="2"/>
      <c r="AA59" s="2"/>
      <c r="AB59" s="2"/>
      <c r="AC59" s="8"/>
      <c r="AD59" s="2"/>
      <c r="AE59" s="2"/>
      <c r="AF59" s="2"/>
      <c r="AG59" s="2"/>
      <c r="AH59" s="2"/>
      <c r="AI59" s="8"/>
      <c r="AJ59" s="2"/>
      <c r="AK59" s="8"/>
      <c r="AL59" s="2"/>
      <c r="AM59" s="8"/>
      <c r="AN59" s="2"/>
      <c r="AO59" s="8"/>
    </row>
    <row r="60" spans="1:41" ht="12.75">
      <c r="A60"/>
      <c r="B60"/>
      <c r="C60" t="e">
        <f aca="true" t="shared" si="6" ref="C60:W60">SUM(C53:C58)</f>
        <v>#N/A</v>
      </c>
      <c r="D60" t="e">
        <f t="shared" si="6"/>
        <v>#N/A</v>
      </c>
      <c r="E60" t="e">
        <f t="shared" si="6"/>
        <v>#N/A</v>
      </c>
      <c r="F60" t="e">
        <f t="shared" si="6"/>
        <v>#N/A</v>
      </c>
      <c r="G60" t="e">
        <f t="shared" si="6"/>
        <v>#N/A</v>
      </c>
      <c r="H60" t="e">
        <f t="shared" si="6"/>
        <v>#N/A</v>
      </c>
      <c r="I60" t="e">
        <f t="shared" si="6"/>
        <v>#REF!</v>
      </c>
      <c r="J60" t="e">
        <f t="shared" si="6"/>
        <v>#N/A</v>
      </c>
      <c r="K60" t="e">
        <f t="shared" si="6"/>
        <v>#N/A</v>
      </c>
      <c r="L60" t="e">
        <f t="shared" si="6"/>
        <v>#N/A</v>
      </c>
      <c r="M60" t="e">
        <f t="shared" si="6"/>
        <v>#N/A</v>
      </c>
      <c r="N60" t="e">
        <f t="shared" si="6"/>
        <v>#N/A</v>
      </c>
      <c r="O60" t="e">
        <f t="shared" si="6"/>
        <v>#REF!</v>
      </c>
      <c r="P60" t="e">
        <f t="shared" si="6"/>
        <v>#REF!</v>
      </c>
      <c r="Q60" t="e">
        <f t="shared" si="6"/>
        <v>#REF!</v>
      </c>
      <c r="R60" t="e">
        <f t="shared" si="6"/>
        <v>#REF!</v>
      </c>
      <c r="S60" t="e">
        <f t="shared" si="6"/>
        <v>#REF!</v>
      </c>
      <c r="T60" t="e">
        <f t="shared" si="6"/>
        <v>#REF!</v>
      </c>
      <c r="U60" t="e">
        <f t="shared" si="6"/>
        <v>#REF!</v>
      </c>
      <c r="V60" t="e">
        <f t="shared" si="6"/>
        <v>#REF!</v>
      </c>
      <c r="W60" t="e">
        <f t="shared" si="6"/>
        <v>#REF!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</sheetData>
  <sheetProtection/>
  <mergeCells count="6">
    <mergeCell ref="A35:A42"/>
    <mergeCell ref="A43:A50"/>
    <mergeCell ref="A3:A10"/>
    <mergeCell ref="A11:A18"/>
    <mergeCell ref="A19:A26"/>
    <mergeCell ref="A27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№152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</dc:creator>
  <cp:keywords/>
  <dc:description/>
  <cp:lastModifiedBy>Людмила Соколова</cp:lastModifiedBy>
  <cp:lastPrinted>2020-11-12T14:16:11Z</cp:lastPrinted>
  <dcterms:created xsi:type="dcterms:W3CDTF">2005-10-06T05:59:22Z</dcterms:created>
  <dcterms:modified xsi:type="dcterms:W3CDTF">2020-11-24T11:51:30Z</dcterms:modified>
  <cp:category/>
  <cp:version/>
  <cp:contentType/>
  <cp:contentStatus/>
</cp:coreProperties>
</file>